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Income statement" sheetId="1" r:id="rId4"/>
    <sheet name="The Journal" sheetId="2" r:id="rId5"/>
    <sheet name="Sheet 1" sheetId="3" r:id="rId6"/>
    <sheet name="Sheet 2" sheetId="4" r:id="rId7"/>
  </sheets>
</workbook>
</file>

<file path=xl/comments1.xml><?xml version="1.0" encoding="utf-8"?>
<comments xmlns="http://schemas.openxmlformats.org/spreadsheetml/2006/main">
  <authors>
    <author>Kellie Skelhorn</author>
  </authors>
  <commentList>
    <comment ref="AM2" authorId="0">
      <text>
        <r>
          <rPr>
            <sz val="11"/>
            <color indexed="8"/>
            <rFont val="Helvetica"/>
          </rPr>
          <t>Kellie Skelhorn:
This column should always total $0.00</t>
        </r>
      </text>
    </comment>
  </commentList>
</comments>
</file>

<file path=xl/sharedStrings.xml><?xml version="1.0" encoding="utf-8"?>
<sst xmlns="http://schemas.openxmlformats.org/spreadsheetml/2006/main" uniqueCount="140">
  <si>
    <t>NANAIMO KETTLEBELL CLUB</t>
  </si>
  <si>
    <t>INCOME STATEMENT</t>
  </si>
  <si>
    <t>GRIPSTRENGTH KETTLEBELL COMPETITION</t>
  </si>
  <si>
    <t>$</t>
  </si>
  <si>
    <t>SALES - REVENUE</t>
  </si>
  <si>
    <r>
      <rPr>
        <sz val="10"/>
        <color indexed="8"/>
        <rFont val="Arial"/>
      </rPr>
      <t>REGISTRATION</t>
    </r>
  </si>
  <si>
    <t>DONATIONS/GRANTS</t>
  </si>
  <si>
    <t>MERCHANDISE</t>
  </si>
  <si>
    <t>TOTAL SALES FOR THE YEAR</t>
  </si>
  <si>
    <t>EXPENSES</t>
  </si>
  <si>
    <r>
      <rPr>
        <sz val="10"/>
        <color indexed="8"/>
        <rFont val="Arial"/>
      </rPr>
      <t>DIGITAL SERVICES</t>
    </r>
  </si>
  <si>
    <r>
      <rPr>
        <sz val="10"/>
        <color indexed="8"/>
        <rFont val="Arial"/>
      </rPr>
      <t>BANK FEES</t>
    </r>
  </si>
  <si>
    <r>
      <rPr>
        <sz val="10"/>
        <color indexed="8"/>
        <rFont val="Arial"/>
      </rPr>
      <t>SCREENPRINTING</t>
    </r>
  </si>
  <si>
    <r>
      <rPr>
        <sz val="10"/>
        <color indexed="8"/>
        <rFont val="Arial"/>
      </rPr>
      <t>POST COMP ENTERTAINMENT</t>
    </r>
  </si>
  <si>
    <r>
      <rPr>
        <sz val="10"/>
        <color indexed="8"/>
        <rFont val="Arial"/>
      </rPr>
      <t>FACILITY FEES</t>
    </r>
  </si>
  <si>
    <r>
      <rPr>
        <sz val="10"/>
        <color indexed="8"/>
        <rFont val="Arial"/>
      </rPr>
      <t>EVENT SIGNS / BANNERS</t>
    </r>
  </si>
  <si>
    <r>
      <rPr>
        <sz val="10"/>
        <color indexed="8"/>
        <rFont val="Arial"/>
      </rPr>
      <t>PRINT PROMOTIONAL</t>
    </r>
  </si>
  <si>
    <r>
      <rPr>
        <sz val="10"/>
        <color indexed="8"/>
        <rFont val="Arial"/>
      </rPr>
      <t>AUDIO/VIDEO/PHOTO</t>
    </r>
  </si>
  <si>
    <r>
      <rPr>
        <sz val="10"/>
        <color indexed="8"/>
        <rFont val="Arial"/>
      </rPr>
      <t>AWARDS / TROPHIES</t>
    </r>
  </si>
  <si>
    <r>
      <rPr>
        <sz val="10"/>
        <color indexed="8"/>
        <rFont val="Arial"/>
      </rPr>
      <t>RAFFLE PRIZES</t>
    </r>
  </si>
  <si>
    <r>
      <rPr>
        <sz val="10"/>
        <color indexed="8"/>
        <rFont val="Arial"/>
      </rPr>
      <t>MISC. EQUIPMENT</t>
    </r>
  </si>
  <si>
    <t>OTHER</t>
  </si>
  <si>
    <t>TOTAL EXPENSES FOR THE YEAR</t>
  </si>
  <si>
    <t>TOTAL INCOME</t>
  </si>
  <si>
    <t>Total GST collected</t>
  </si>
  <si>
    <t>Total GST paid</t>
  </si>
  <si>
    <t>GST due (refund)</t>
  </si>
  <si>
    <r>
      <rPr>
        <b val="1"/>
        <sz val="12"/>
        <color indexed="8"/>
        <rFont val="Arial"/>
      </rPr>
      <t>GRIP STRENGTH 2019</t>
    </r>
  </si>
  <si>
    <t>The Journal Tracking Spreadsheet</t>
  </si>
  <si>
    <r>
      <rPr>
        <b val="1"/>
        <sz val="10"/>
        <color indexed="8"/>
        <rFont val="Arial"/>
      </rPr>
      <t>GRIPSTRENGTH KETTLEBELL COMPETITION</t>
    </r>
  </si>
  <si>
    <t>Date</t>
  </si>
  <si>
    <t>Description</t>
  </si>
  <si>
    <t>CHEQ ACCT</t>
  </si>
  <si>
    <t>SAV ACCT</t>
  </si>
  <si>
    <t>PAYPAL ACCT</t>
  </si>
  <si>
    <t>CASH</t>
  </si>
  <si>
    <t>CREDIT CARD</t>
  </si>
  <si>
    <t>Revenues (Record as a minus number)</t>
  </si>
  <si>
    <t>Expenses (Record as a positive number)</t>
  </si>
  <si>
    <t>Totals</t>
  </si>
  <si>
    <t>Chq #</t>
  </si>
  <si>
    <t>Deposits (+)</t>
  </si>
  <si>
    <t>Withdrawal/PYMT</t>
  </si>
  <si>
    <t>withdrawal/XFER</t>
  </si>
  <si>
    <t>withdrawal &amp;</t>
  </si>
  <si>
    <t>RECEIVED</t>
  </si>
  <si>
    <t>SPENT</t>
  </si>
  <si>
    <t>REGISTRATION</t>
  </si>
  <si>
    <t>GST collected</t>
  </si>
  <si>
    <t>GST paid</t>
  </si>
  <si>
    <t>DIGITAL SERVICES</t>
  </si>
  <si>
    <t>BANK FEES</t>
  </si>
  <si>
    <t>SCREENPRINTING</t>
  </si>
  <si>
    <t>POST COMP ENTERTAINMENT</t>
  </si>
  <si>
    <t>FACILITY FEES</t>
  </si>
  <si>
    <t>EVENT SIGNS / BANNERS</t>
  </si>
  <si>
    <t>PRINT PROMOTIONAL</t>
  </si>
  <si>
    <t>AUDIO/VIDEO/PHOTO</t>
  </si>
  <si>
    <t>AWARDS / TROPHIES</t>
  </si>
  <si>
    <t>RAFFLE PRIZES</t>
  </si>
  <si>
    <t>MISC. EQUIPMENT</t>
  </si>
  <si>
    <t>Charges (-)</t>
  </si>
  <si>
    <t>Balance</t>
  </si>
  <si>
    <t>Withdrawal</t>
  </si>
  <si>
    <t>(-)</t>
  </si>
  <si>
    <t>(+)</t>
  </si>
  <si>
    <t>Opening Balance</t>
  </si>
  <si>
    <t>MESH AWARD BANNERS</t>
  </si>
  <si>
    <t>REGISTRATION - Dave</t>
  </si>
  <si>
    <t>REGISTRATION - Netta</t>
  </si>
  <si>
    <t>REGISTRATION - Saiko</t>
  </si>
  <si>
    <t>REGISTRATION - Bev</t>
  </si>
  <si>
    <t>REGISTRATION - Jo</t>
  </si>
  <si>
    <t>REGISTRATION - Amber Puchlov</t>
  </si>
  <si>
    <t>REGISTRATION - Sheila</t>
  </si>
  <si>
    <t>REGISTRATION - Ave</t>
  </si>
  <si>
    <t>REGISTRATION - Mike Lasnier</t>
  </si>
  <si>
    <t>REGISTRATION - Misty</t>
  </si>
  <si>
    <t>REGISTRATION - Sarah Hunter</t>
  </si>
  <si>
    <t>REGISTRATION - Acacia</t>
  </si>
  <si>
    <t>REGISTRATION - Brenna</t>
  </si>
  <si>
    <t>PHOTO / VIDEO SUPPLIES</t>
  </si>
  <si>
    <t>REGISTRATION - Diana</t>
  </si>
  <si>
    <t>REGISTRATION - Josh</t>
  </si>
  <si>
    <t>POSTERS / FLYERS / POSTAGE</t>
  </si>
  <si>
    <t>VIDEO EQUIPMENT</t>
  </si>
  <si>
    <t>DONATIONS / GRANTS</t>
  </si>
  <si>
    <t>REGISTRATION - Naomi</t>
  </si>
  <si>
    <t>REGISTRATION - Kendra</t>
  </si>
  <si>
    <t>REGISTRATION - Francine</t>
  </si>
  <si>
    <t>REGISTRATION - Rod M</t>
  </si>
  <si>
    <t>DECORATIONS / BANNERS</t>
  </si>
  <si>
    <t>SPONSOR BANNER</t>
  </si>
  <si>
    <t>TEARDROP BANNER</t>
  </si>
  <si>
    <t>FACEBOOK ADS</t>
  </si>
  <si>
    <t>REGISTRATION - Todd</t>
  </si>
  <si>
    <t>REGISTRATION - Mark</t>
  </si>
  <si>
    <t>REGISTRATION - Corissa</t>
  </si>
  <si>
    <t>REGISTRATION - Chris</t>
  </si>
  <si>
    <t>REGISTRATION - Morgan</t>
  </si>
  <si>
    <t>REGISTRATION - Sandra</t>
  </si>
  <si>
    <t>DECOR (BALLOONS)</t>
  </si>
  <si>
    <t>MEDALS, TROPHIES, etc.</t>
  </si>
  <si>
    <t>DECOR (CURTAINS)</t>
  </si>
  <si>
    <t>DECOR (Sponsor banner, warm-up tarp)</t>
  </si>
  <si>
    <t>RAFFLE TICKETS</t>
  </si>
  <si>
    <t>DECOR (Tear Drop Banner)</t>
  </si>
  <si>
    <t>FACILITY RENTAL &amp; CATERING</t>
  </si>
  <si>
    <t>POST COMP FESTIVITIES</t>
  </si>
  <si>
    <t>PARKING</t>
  </si>
  <si>
    <t>AUDIO EQUIPMENT</t>
  </si>
  <si>
    <t>WORKSHOP INSTRUCTOR FEE</t>
  </si>
  <si>
    <t>REGISTRATION REFUND - Jo</t>
  </si>
  <si>
    <t>PLAQUES</t>
  </si>
  <si>
    <t>Bank Balance</t>
  </si>
  <si>
    <t>Balance, per statement</t>
  </si>
  <si>
    <t>[input stmt date]</t>
  </si>
  <si>
    <t>Add: outstanding deposits</t>
  </si>
  <si>
    <t>Less: outstanding cheques</t>
  </si>
  <si>
    <r>
      <rPr>
        <sz val="8"/>
        <color indexed="8"/>
        <rFont val="Arial"/>
      </rPr>
      <t>[input stmt date]</t>
    </r>
  </si>
  <si>
    <t>REFERENCE TABLE</t>
  </si>
  <si>
    <t>PROMOTIONAL &amp; MARKETING</t>
  </si>
  <si>
    <t>MONTHLY GOOGLE AD</t>
  </si>
  <si>
    <t>WEBSITE FEE - www.gripstrength.ca</t>
  </si>
  <si>
    <t>DOMAIN NAME FEE - www.gripstrength.ca</t>
  </si>
  <si>
    <t>GRAPHICS</t>
  </si>
  <si>
    <t>VIDEOGRAPHER / PHOTOGRAPHER</t>
  </si>
  <si>
    <t>INK / OTHER</t>
  </si>
  <si>
    <t>BLANK APPAREL</t>
  </si>
  <si>
    <t>PAYPAL FEES</t>
  </si>
  <si>
    <t>SIMPLII FEES</t>
  </si>
  <si>
    <t>ENTERTAINMENT</t>
  </si>
  <si>
    <t>EVENT</t>
  </si>
  <si>
    <t>FACILITY RENTAL</t>
  </si>
  <si>
    <t>CATERING</t>
  </si>
  <si>
    <t>EQUIPMENT</t>
  </si>
  <si>
    <t>DIGITAL PRODUCTS</t>
  </si>
  <si>
    <t>INCOME</t>
  </si>
  <si>
    <t>EVENT REGISTRATION</t>
  </si>
  <si>
    <t>SALES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</si>
</sst>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#,##0.00&quot; &quot;;(#,##0.00)"/>
    <numFmt numFmtId="60" formatCode="0.0"/>
    <numFmt numFmtId="61" formatCode="&quot; &quot;* #,##0.00&quot; &quot;;&quot; &quot;* (#,##0.00);&quot; &quot;* &quot;-&quot;??&quot; &quot;"/>
    <numFmt numFmtId="62" formatCode="d&quot;-&quot;mmm&quot;-&quot;yy"/>
    <numFmt numFmtId="63" formatCode="&quot; &quot;&quot;$&quot;* #,##0.00&quot; &quot;;&quot;-&quot;&quot;$&quot;* #,##0.00&quot; &quot;;&quot; &quot;&quot;$&quot;* &quot;-&quot;??&quot; &quot;"/>
  </numFmts>
  <fonts count="8">
    <font>
      <sz val="10"/>
      <color indexed="8"/>
      <name val="Arial"/>
    </font>
    <font>
      <sz val="13"/>
      <color indexed="8"/>
      <name val="Arial"/>
    </font>
    <font>
      <b val="1"/>
      <sz val="12"/>
      <color indexed="8"/>
      <name val="Arial"/>
    </font>
    <font>
      <sz val="8"/>
      <color indexed="8"/>
      <name val="Arial"/>
    </font>
    <font>
      <b val="1"/>
      <sz val="10"/>
      <color indexed="8"/>
      <name val="Arial"/>
    </font>
    <font>
      <sz val="12"/>
      <color indexed="8"/>
      <name val="Helvetica"/>
    </font>
    <font>
      <sz val="11"/>
      <color indexed="8"/>
      <name val="Helvetica"/>
    </font>
    <font>
      <b val="1"/>
      <sz val="10"/>
      <color indexed="8"/>
      <name val="Helvetica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8"/>
        <bgColor auto="1"/>
      </patternFill>
    </fill>
  </fills>
  <borders count="4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3"/>
      </bottom>
      <diagonal/>
    </border>
    <border>
      <left style="thin">
        <color indexed="10"/>
      </left>
      <right style="thin">
        <color indexed="13"/>
      </right>
      <top style="thin">
        <color indexed="10"/>
      </top>
      <bottom style="thin">
        <color indexed="10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10"/>
      </bottom>
      <diagonal/>
    </border>
    <border>
      <left style="thin">
        <color indexed="10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7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0"/>
      </bottom>
      <diagonal/>
    </border>
    <border>
      <left style="thin">
        <color indexed="16"/>
      </left>
      <right style="thin">
        <color indexed="10"/>
      </right>
      <top style="thin">
        <color indexed="17"/>
      </top>
      <bottom style="thin">
        <color indexed="16"/>
      </bottom>
      <diagonal/>
    </border>
    <border>
      <left style="thin">
        <color indexed="10"/>
      </left>
      <right style="thin">
        <color indexed="16"/>
      </right>
      <top style="thin">
        <color indexed="17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7"/>
      </top>
      <bottom style="thin">
        <color indexed="16"/>
      </bottom>
      <diagonal/>
    </border>
    <border>
      <left style="thin">
        <color indexed="16"/>
      </left>
      <right style="thin">
        <color indexed="17"/>
      </right>
      <top style="thin">
        <color indexed="16"/>
      </top>
      <bottom style="thin">
        <color indexed="16"/>
      </bottom>
      <diagonal/>
    </border>
    <border>
      <left style="thin">
        <color indexed="17"/>
      </left>
      <right style="thin">
        <color indexed="16"/>
      </right>
      <top style="thin">
        <color indexed="10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7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7"/>
      </right>
      <top style="thin">
        <color indexed="17"/>
      </top>
      <bottom style="thin">
        <color indexed="16"/>
      </bottom>
      <diagonal/>
    </border>
    <border>
      <left style="thin">
        <color indexed="17"/>
      </left>
      <right style="thin">
        <color indexed="16"/>
      </right>
      <top style="thin">
        <color indexed="17"/>
      </top>
      <bottom style="thin">
        <color indexed="16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2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2" fillId="2" borderId="1" applyNumberFormat="1" applyFont="1" applyFill="1" applyBorder="1" applyAlignment="1" applyProtection="0">
      <alignment horizontal="center" vertical="center"/>
    </xf>
    <xf numFmtId="0" fontId="0" fillId="2" borderId="1" applyNumberFormat="1" applyFont="1" applyFill="1" applyBorder="1" applyAlignment="1" applyProtection="0">
      <alignment horizontal="center" vertical="center"/>
    </xf>
    <xf numFmtId="0" fontId="2" fillId="2" borderId="1" applyNumberFormat="1" applyFont="1" applyFill="1" applyBorder="1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center" vertical="bottom"/>
    </xf>
    <xf numFmtId="0" fontId="2" fillId="2" borderId="1" applyNumberFormat="1" applyFont="1" applyFill="1" applyBorder="1" applyAlignment="1" applyProtection="0">
      <alignment horizontal="center" vertical="bottom"/>
    </xf>
    <xf numFmtId="0" fontId="0" fillId="2" borderId="1" applyNumberFormat="1" applyFont="1" applyFill="1" applyBorder="1" applyAlignment="1" applyProtection="0">
      <alignment horizontal="center" vertical="bottom"/>
    </xf>
    <xf numFmtId="0" fontId="0" fillId="2" borderId="1" applyNumberFormat="1" applyFont="1" applyFill="1" applyBorder="1" applyAlignment="1" applyProtection="0">
      <alignment vertical="bottom"/>
    </xf>
    <xf numFmtId="0" fontId="0" fillId="2" borderId="2" applyNumberFormat="1" applyFont="1" applyFill="1" applyBorder="1" applyAlignment="1" applyProtection="0">
      <alignment vertical="bottom"/>
    </xf>
    <xf numFmtId="0" fontId="0" fillId="2" borderId="3" applyNumberFormat="1" applyFont="1" applyFill="1" applyBorder="1" applyAlignment="1" applyProtection="0">
      <alignment vertical="bottom"/>
    </xf>
    <xf numFmtId="59" fontId="3" fillId="2" borderId="4" applyNumberFormat="1" applyFont="1" applyFill="1" applyBorder="1" applyAlignment="1" applyProtection="0">
      <alignment horizontal="center" vertical="bottom" wrapText="1"/>
    </xf>
    <xf numFmtId="59" fontId="0" fillId="2" borderId="5" applyNumberFormat="1" applyFont="1" applyFill="1" applyBorder="1" applyAlignment="1" applyProtection="0">
      <alignment horizontal="center" vertical="bottom"/>
    </xf>
    <xf numFmtId="49" fontId="0" fillId="2" borderId="6" applyNumberFormat="1" applyFont="1" applyFill="1" applyBorder="1" applyAlignment="1" applyProtection="0">
      <alignment horizontal="center" vertical="bottom"/>
    </xf>
    <xf numFmtId="59" fontId="0" fillId="2" borderId="1" applyNumberFormat="1" applyFont="1" applyFill="1" applyBorder="1" applyAlignment="1" applyProtection="0">
      <alignment horizontal="center" vertical="bottom"/>
    </xf>
    <xf numFmtId="49" fontId="4" fillId="2" borderId="1" applyNumberFormat="1" applyFont="1" applyFill="1" applyBorder="1" applyAlignment="1" applyProtection="0">
      <alignment horizontal="left" vertical="bottom"/>
    </xf>
    <xf numFmtId="49" fontId="0" fillId="2" borderId="1" applyNumberFormat="1" applyFont="1" applyFill="1" applyBorder="1" applyAlignment="1" applyProtection="0">
      <alignment horizontal="left" vertical="bottom"/>
    </xf>
    <xf numFmtId="59" fontId="0" fillId="2" borderId="1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vertical="bottom"/>
    </xf>
    <xf numFmtId="0" fontId="4" fillId="2" borderId="1" applyNumberFormat="1" applyFont="1" applyFill="1" applyBorder="1" applyAlignment="1" applyProtection="0">
      <alignment vertical="bottom"/>
    </xf>
    <xf numFmtId="59" fontId="4" fillId="2" borderId="7" applyNumberFormat="1" applyFont="1" applyFill="1" applyBorder="1" applyAlignment="1" applyProtection="0">
      <alignment vertical="bottom"/>
    </xf>
    <xf numFmtId="0" fontId="0" fillId="2" borderId="8" applyNumberFormat="1" applyFont="1" applyFill="1" applyBorder="1" applyAlignment="1" applyProtection="0">
      <alignment vertical="bottom"/>
    </xf>
    <xf numFmtId="59" fontId="4" fillId="2" borderId="9" applyNumberFormat="1" applyFont="1" applyFill="1" applyBorder="1" applyAlignment="1" applyProtection="0">
      <alignment vertical="bottom"/>
    </xf>
    <xf numFmtId="60" fontId="4" fillId="2" borderId="1" applyNumberFormat="1" applyFont="1" applyFill="1" applyBorder="1" applyAlignment="1" applyProtection="0">
      <alignment horizontal="center" vertical="bottom"/>
    </xf>
    <xf numFmtId="0" fontId="3" fillId="2" borderId="1" applyNumberFormat="1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center" vertical="bottom"/>
    </xf>
    <xf numFmtId="59" fontId="0" fillId="2" borderId="1" applyNumberFormat="1" applyFont="1" applyFill="1" applyBorder="1" applyAlignment="1" applyProtection="0">
      <alignment horizontal="right" vertical="bottom"/>
    </xf>
    <xf numFmtId="59" fontId="4" fillId="2" borderId="1" applyNumberFormat="1" applyFont="1" applyFill="1" applyBorder="1" applyAlignment="1" applyProtection="0">
      <alignment horizontal="right" vertical="bottom"/>
    </xf>
    <xf numFmtId="60" fontId="4" fillId="2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2" fillId="2" borderId="1" applyNumberFormat="1" applyFont="1" applyFill="1" applyBorder="1" applyAlignment="1" applyProtection="0">
      <alignment vertical="bottom"/>
    </xf>
    <xf numFmtId="0" fontId="0" fillId="2" borderId="7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horizontal="center" vertical="bottom"/>
    </xf>
    <xf numFmtId="49" fontId="0" fillId="2" borderId="10" applyNumberFormat="1" applyFont="1" applyFill="1" applyBorder="1" applyAlignment="1" applyProtection="0">
      <alignment horizontal="center" vertical="bottom"/>
    </xf>
    <xf numFmtId="49" fontId="4" fillId="2" borderId="11" applyNumberFormat="1" applyFont="1" applyFill="1" applyBorder="1" applyAlignment="1" applyProtection="0">
      <alignment horizontal="center" vertical="bottom"/>
    </xf>
    <xf numFmtId="0" fontId="4" fillId="2" borderId="9" applyNumberFormat="1" applyFont="1" applyFill="1" applyBorder="1" applyAlignment="1" applyProtection="0">
      <alignment horizontal="center" vertical="bottom"/>
    </xf>
    <xf numFmtId="0" fontId="4" fillId="2" borderId="12" applyNumberFormat="1" applyFont="1" applyFill="1" applyBorder="1" applyAlignment="1" applyProtection="0">
      <alignment horizontal="center" vertical="bottom"/>
    </xf>
    <xf numFmtId="0" fontId="4" fillId="2" borderId="13" applyNumberFormat="1" applyFont="1" applyFill="1" applyBorder="1" applyAlignment="1" applyProtection="0">
      <alignment horizontal="center" vertical="bottom"/>
    </xf>
    <xf numFmtId="49" fontId="7" fillId="2" borderId="11" applyNumberFormat="1" applyFont="1" applyFill="1" applyBorder="1" applyAlignment="1" applyProtection="0">
      <alignment horizontal="center" vertical="bottom"/>
    </xf>
    <xf numFmtId="49" fontId="4" fillId="2" borderId="14" applyNumberFormat="1" applyFont="1" applyFill="1" applyBorder="1" applyAlignment="1" applyProtection="0">
      <alignment horizontal="center" vertical="bottom"/>
    </xf>
    <xf numFmtId="0" fontId="0" fillId="2" borderId="14" applyNumberFormat="1" applyFont="1" applyFill="1" applyBorder="1" applyAlignment="1" applyProtection="0">
      <alignment vertical="bottom"/>
    </xf>
    <xf numFmtId="0" fontId="0" fillId="3" borderId="11" applyNumberFormat="1" applyFont="1" applyFill="1" applyBorder="1" applyAlignment="1" applyProtection="0">
      <alignment vertical="bottom"/>
    </xf>
    <xf numFmtId="0" fontId="0" fillId="3" borderId="12" applyNumberFormat="1" applyFont="1" applyFill="1" applyBorder="1" applyAlignment="1" applyProtection="0">
      <alignment vertical="bottom"/>
    </xf>
    <xf numFmtId="0" fontId="4" fillId="2" borderId="11" applyNumberFormat="1" applyFont="1" applyFill="1" applyBorder="1" applyAlignment="1" applyProtection="0">
      <alignment horizontal="center" vertical="bottom"/>
    </xf>
    <xf numFmtId="0" fontId="4" fillId="2" borderId="15" applyNumberFormat="1" applyFont="1" applyFill="1" applyBorder="1" applyAlignment="1" applyProtection="0">
      <alignment horizontal="center" vertical="bottom"/>
    </xf>
    <xf numFmtId="49" fontId="4" fillId="4" borderId="16" applyNumberFormat="1" applyFont="1" applyFill="1" applyBorder="1" applyAlignment="1" applyProtection="0">
      <alignment horizontal="center" vertical="bottom"/>
    </xf>
    <xf numFmtId="0" fontId="0" fillId="2" borderId="17" applyNumberFormat="1" applyFont="1" applyFill="1" applyBorder="1" applyAlignment="1" applyProtection="0">
      <alignment vertical="bottom"/>
    </xf>
    <xf numFmtId="49" fontId="4" fillId="2" borderId="8" applyNumberFormat="1" applyFont="1" applyFill="1" applyBorder="1" applyAlignment="1" applyProtection="0">
      <alignment horizontal="center" vertical="bottom" wrapText="1"/>
    </xf>
    <xf numFmtId="0" fontId="4" fillId="2" borderId="1" applyNumberFormat="1" applyFont="1" applyFill="1" applyBorder="1" applyAlignment="1" applyProtection="0">
      <alignment horizontal="center" vertical="bottom" wrapText="1"/>
    </xf>
    <xf numFmtId="0" fontId="4" fillId="2" borderId="18" applyNumberFormat="1" applyFont="1" applyFill="1" applyBorder="1" applyAlignment="1" applyProtection="0">
      <alignment horizontal="center" vertical="bottom" wrapText="1"/>
    </xf>
    <xf numFmtId="0" fontId="4" fillId="4" borderId="19" applyNumberFormat="1" applyFont="1" applyFill="1" applyBorder="1" applyAlignment="1" applyProtection="0">
      <alignment vertical="bottom" wrapText="1"/>
    </xf>
    <xf numFmtId="0" fontId="3" fillId="2" borderId="1" applyNumberFormat="1" applyFont="1" applyFill="1" applyBorder="1" applyAlignment="1" applyProtection="0">
      <alignment horizontal="center" vertical="bottom"/>
    </xf>
    <xf numFmtId="49" fontId="3" fillId="2" borderId="1" applyNumberFormat="1" applyFont="1" applyFill="1" applyBorder="1" applyAlignment="1" applyProtection="0">
      <alignment horizontal="center" vertical="bottom"/>
    </xf>
    <xf numFmtId="0" fontId="3" fillId="2" borderId="18" applyNumberFormat="1" applyFont="1" applyFill="1" applyBorder="1" applyAlignment="1" applyProtection="0">
      <alignment horizontal="center" vertical="bottom"/>
    </xf>
    <xf numFmtId="0" fontId="0" fillId="4" borderId="19" applyNumberFormat="1" applyFont="1" applyFill="1" applyBorder="1" applyAlignment="1" applyProtection="0">
      <alignment vertical="bottom"/>
    </xf>
    <xf numFmtId="49" fontId="0" fillId="2" borderId="20" applyNumberFormat="1" applyFont="1" applyFill="1" applyBorder="1" applyAlignment="1" applyProtection="0">
      <alignment vertical="bottom"/>
    </xf>
    <xf numFmtId="59" fontId="0" fillId="2" borderId="18" applyNumberFormat="1" applyFont="1" applyFill="1" applyBorder="1" applyAlignment="1" applyProtection="0">
      <alignment vertical="bottom"/>
    </xf>
    <xf numFmtId="59" fontId="0" fillId="4" borderId="19" applyNumberFormat="1" applyFont="1" applyFill="1" applyBorder="1" applyAlignment="1" applyProtection="0">
      <alignment vertical="bottom"/>
    </xf>
    <xf numFmtId="59" fontId="0" fillId="2" borderId="17" applyNumberFormat="1" applyFont="1" applyFill="1" applyBorder="1" applyAlignment="1" applyProtection="0">
      <alignment vertical="bottom"/>
    </xf>
    <xf numFmtId="15" fontId="0" fillId="2" borderId="21" applyNumberFormat="1" applyFont="1" applyFill="1" applyBorder="1" applyAlignment="1" applyProtection="0">
      <alignment vertical="bottom"/>
    </xf>
    <xf numFmtId="49" fontId="0" fillId="2" borderId="22" applyNumberFormat="1" applyFont="1" applyFill="1" applyBorder="1" applyAlignment="1" applyProtection="0">
      <alignment vertical="bottom"/>
    </xf>
    <xf numFmtId="49" fontId="3" fillId="2" borderId="23" applyNumberFormat="1" applyFont="1" applyFill="1" applyBorder="1" applyAlignment="1" applyProtection="0">
      <alignment horizontal="center" vertical="bottom"/>
    </xf>
    <xf numFmtId="61" fontId="0" fillId="2" borderId="1" applyNumberFormat="1" applyFont="1" applyFill="1" applyBorder="1" applyAlignment="1" applyProtection="0">
      <alignment vertical="bottom"/>
    </xf>
    <xf numFmtId="15" fontId="0" fillId="2" borderId="1" applyNumberFormat="1" applyFont="1" applyFill="1" applyBorder="1" applyAlignment="1" applyProtection="0">
      <alignment vertical="bottom"/>
    </xf>
    <xf numFmtId="49" fontId="0" fillId="2" borderId="24" applyNumberFormat="1" applyFont="1" applyFill="1" applyBorder="1" applyAlignment="1" applyProtection="0">
      <alignment vertical="bottom"/>
    </xf>
    <xf numFmtId="0" fontId="0" fillId="2" borderId="22" applyNumberFormat="1" applyFont="1" applyFill="1" applyBorder="1" applyAlignment="1" applyProtection="0">
      <alignment vertical="bottom"/>
    </xf>
    <xf numFmtId="49" fontId="0" fillId="2" borderId="25" applyNumberFormat="1" applyFont="1" applyFill="1" applyBorder="1" applyAlignment="1" applyProtection="0">
      <alignment vertical="bottom"/>
    </xf>
    <xf numFmtId="0" fontId="0" fillId="2" borderId="25" applyNumberFormat="1" applyFont="1" applyFill="1" applyBorder="1" applyAlignment="1" applyProtection="0">
      <alignment vertical="bottom"/>
    </xf>
    <xf numFmtId="0" fontId="0" fillId="2" borderId="24" applyNumberFormat="1" applyFont="1" applyFill="1" applyBorder="1" applyAlignment="1" applyProtection="0">
      <alignment vertical="bottom"/>
    </xf>
    <xf numFmtId="62" fontId="0" fillId="2" borderId="1" applyNumberFormat="1" applyFont="1" applyFill="1" applyBorder="1" applyAlignment="1" applyProtection="0">
      <alignment vertical="bottom"/>
    </xf>
    <xf numFmtId="59" fontId="0" fillId="2" borderId="7" applyNumberFormat="1" applyFont="1" applyFill="1" applyBorder="1" applyAlignment="1" applyProtection="0">
      <alignment vertical="bottom"/>
    </xf>
    <xf numFmtId="59" fontId="0" fillId="2" borderId="7" applyNumberFormat="1" applyFont="1" applyFill="1" applyBorder="1" applyAlignment="1" applyProtection="0">
      <alignment horizontal="right" vertical="bottom"/>
    </xf>
    <xf numFmtId="59" fontId="0" fillId="4" borderId="26" applyNumberFormat="1" applyFont="1" applyFill="1" applyBorder="1" applyAlignment="1" applyProtection="0">
      <alignment vertical="bottom"/>
    </xf>
    <xf numFmtId="59" fontId="0" fillId="2" borderId="8" applyNumberFormat="1" applyFont="1" applyFill="1" applyBorder="1" applyAlignment="1" applyProtection="0">
      <alignment vertical="bottom"/>
    </xf>
    <xf numFmtId="59" fontId="0" fillId="4" borderId="27" applyNumberFormat="1" applyFont="1" applyFill="1" applyBorder="1" applyAlignment="1" applyProtection="0">
      <alignment vertical="bottom"/>
    </xf>
    <xf numFmtId="61" fontId="0" fillId="2" borderId="8" applyNumberFormat="1" applyFont="1" applyFill="1" applyBorder="1" applyAlignment="1" applyProtection="0">
      <alignment vertical="bottom"/>
    </xf>
    <xf numFmtId="61" fontId="3" fillId="2" borderId="8" applyNumberFormat="1" applyFont="1" applyFill="1" applyBorder="1" applyAlignment="1" applyProtection="0">
      <alignment vertical="bottom"/>
    </xf>
    <xf numFmtId="61" fontId="3" fillId="2" borderId="1" applyNumberFormat="1" applyFont="1" applyFill="1" applyBorder="1" applyAlignment="1" applyProtection="0">
      <alignment vertical="bottom"/>
    </xf>
    <xf numFmtId="61" fontId="0" fillId="2" borderId="8" applyNumberFormat="1" applyFont="1" applyFill="1" applyBorder="1" applyAlignment="1" applyProtection="0">
      <alignment horizontal="right" vertical="bottom"/>
    </xf>
    <xf numFmtId="63" fontId="0" fillId="2" borderId="2" applyNumberFormat="1" applyFont="1" applyFill="1" applyBorder="1" applyAlignment="1" applyProtection="0">
      <alignment vertical="bottom"/>
    </xf>
    <xf numFmtId="61" fontId="0" fillId="2" borderId="1" applyNumberFormat="1" applyFont="1" applyFill="1" applyBorder="1" applyAlignment="1" applyProtection="0">
      <alignment horizontal="right" vertical="bottom"/>
    </xf>
    <xf numFmtId="62" fontId="0" fillId="2" borderId="7" applyNumberFormat="1" applyFont="1" applyFill="1" applyBorder="1" applyAlignment="1" applyProtection="0">
      <alignment vertical="bottom"/>
    </xf>
    <xf numFmtId="0" fontId="3" fillId="2" borderId="7" applyNumberFormat="1" applyFont="1" applyFill="1" applyBorder="1" applyAlignment="1" applyProtection="0">
      <alignment horizontal="center" vertical="bottom"/>
    </xf>
    <xf numFmtId="61" fontId="0" fillId="2" borderId="28" applyNumberFormat="1" applyFont="1" applyFill="1" applyBorder="1" applyAlignment="1" applyProtection="0">
      <alignment vertical="bottom"/>
    </xf>
    <xf numFmtId="61" fontId="0" fillId="2" borderId="7" applyNumberFormat="1" applyFont="1" applyFill="1" applyBorder="1" applyAlignment="1" applyProtection="0">
      <alignment vertical="bottom"/>
    </xf>
    <xf numFmtId="61" fontId="0" fillId="2" borderId="6" applyNumberFormat="1" applyFont="1" applyFill="1" applyBorder="1" applyAlignment="1" applyProtection="0">
      <alignment vertical="bottom"/>
    </xf>
    <xf numFmtId="62" fontId="0" fillId="2" borderId="29" applyNumberFormat="1" applyFont="1" applyFill="1" applyBorder="1" applyAlignment="1" applyProtection="0">
      <alignment vertical="bottom"/>
    </xf>
    <xf numFmtId="62" fontId="0" fillId="2" borderId="30" applyNumberFormat="1" applyFont="1" applyFill="1" applyBorder="1" applyAlignment="1" applyProtection="0">
      <alignment vertical="bottom"/>
    </xf>
    <xf numFmtId="0" fontId="3" fillId="2" borderId="8" applyNumberFormat="1" applyFont="1" applyFill="1" applyBorder="1" applyAlignment="1" applyProtection="0">
      <alignment horizontal="center" vertical="bottom"/>
    </xf>
    <xf numFmtId="61" fontId="0" fillId="2" borderId="31" applyNumberFormat="1" applyFont="1" applyFill="1" applyBorder="1" applyAlignment="1" applyProtection="0">
      <alignment vertical="bottom"/>
    </xf>
    <xf numFmtId="61" fontId="0" fillId="2" borderId="32" applyNumberFormat="1" applyFont="1" applyFill="1" applyBorder="1" applyAlignment="1" applyProtection="0">
      <alignment vertical="bottom"/>
    </xf>
    <xf numFmtId="62" fontId="0" fillId="2" borderId="13" applyNumberFormat="1" applyFont="1" applyFill="1" applyBorder="1" applyAlignment="1" applyProtection="0">
      <alignment vertical="bottom"/>
    </xf>
    <xf numFmtId="62" fontId="0" fillId="2" borderId="32" applyNumberFormat="1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63" fontId="3" fillId="2" borderId="1" applyNumberFormat="1" applyFont="1" applyFill="1" applyBorder="1" applyAlignment="1" applyProtection="0">
      <alignment vertical="bottom"/>
    </xf>
    <xf numFmtId="49" fontId="3" fillId="2" borderId="10" applyNumberFormat="1" applyFont="1" applyFill="1" applyBorder="1" applyAlignment="1" applyProtection="0">
      <alignment horizontal="center" vertical="bottom"/>
    </xf>
    <xf numFmtId="61" fontId="0" fillId="2" borderId="10" applyNumberFormat="1" applyFont="1" applyFill="1" applyBorder="1" applyAlignment="1" applyProtection="0">
      <alignment vertical="bottom"/>
    </xf>
    <xf numFmtId="61" fontId="3" fillId="2" borderId="7" applyNumberFormat="1" applyFont="1" applyFill="1" applyBorder="1" applyAlignment="1" applyProtection="0">
      <alignment vertical="bottom"/>
    </xf>
    <xf numFmtId="63" fontId="3" fillId="2" borderId="2" applyNumberFormat="1" applyFont="1" applyFill="1" applyBorder="1" applyAlignment="1" applyProtection="0">
      <alignment vertical="bottom"/>
    </xf>
    <xf numFmtId="62" fontId="0" fillId="2" borderId="33" applyNumberFormat="1" applyFont="1" applyFill="1" applyBorder="1" applyAlignment="1" applyProtection="0">
      <alignment vertical="bottom"/>
    </xf>
    <xf numFmtId="62" fontId="0" fillId="2" borderId="34" applyNumberFormat="1" applyFont="1" applyFill="1" applyBorder="1" applyAlignment="1" applyProtection="0">
      <alignment vertical="bottom"/>
    </xf>
    <xf numFmtId="61" fontId="0" fillId="2" borderId="35" applyNumberFormat="1" applyFont="1" applyFill="1" applyBorder="1" applyAlignment="1" applyProtection="0">
      <alignment vertical="bottom"/>
    </xf>
    <xf numFmtId="62" fontId="0" fillId="2" borderId="8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3" borderId="36" applyNumberFormat="0" applyFont="1" applyFill="1" applyBorder="1" applyAlignment="1" applyProtection="0">
      <alignment vertical="bottom"/>
    </xf>
    <xf numFmtId="49" fontId="4" fillId="3" borderId="37" applyNumberFormat="1" applyFont="1" applyFill="1" applyBorder="1" applyAlignment="1" applyProtection="0">
      <alignment vertical="bottom"/>
    </xf>
    <xf numFmtId="49" fontId="4" fillId="5" borderId="38" applyNumberFormat="1" applyFont="1" applyFill="1" applyBorder="1" applyAlignment="1" applyProtection="0">
      <alignment horizontal="justify" vertical="bottom"/>
    </xf>
    <xf numFmtId="0" fontId="0" borderId="39" applyNumberFormat="0" applyFont="1" applyFill="0" applyBorder="1" applyAlignment="1" applyProtection="0">
      <alignment vertical="bottom"/>
    </xf>
    <xf numFmtId="0" fontId="0" borderId="40" applyNumberFormat="0" applyFont="1" applyFill="0" applyBorder="1" applyAlignment="1" applyProtection="0">
      <alignment vertical="bottom"/>
    </xf>
    <xf numFmtId="49" fontId="0" fillId="5" borderId="41" applyNumberFormat="1" applyFont="1" applyFill="1" applyBorder="1" applyAlignment="1" applyProtection="0">
      <alignment horizontal="justify" vertical="bottom"/>
    </xf>
    <xf numFmtId="0" fontId="0" borderId="42" applyNumberFormat="1" applyFont="1" applyFill="0" applyBorder="1" applyAlignment="1" applyProtection="0">
      <alignment vertical="bottom"/>
    </xf>
    <xf numFmtId="0" fontId="0" borderId="43" applyNumberFormat="0" applyFont="1" applyFill="0" applyBorder="1" applyAlignment="1" applyProtection="0">
      <alignment vertical="bottom"/>
    </xf>
    <xf numFmtId="0" fontId="0" fillId="5" borderId="41" applyNumberFormat="0" applyFont="1" applyFill="1" applyBorder="1" applyAlignment="1" applyProtection="0">
      <alignment vertical="bottom"/>
    </xf>
    <xf numFmtId="0" fontId="0" borderId="44" applyNumberFormat="1" applyFont="1" applyFill="0" applyBorder="1" applyAlignment="1" applyProtection="0">
      <alignment vertical="bottom"/>
    </xf>
    <xf numFmtId="49" fontId="0" fillId="5" borderId="41" applyNumberFormat="1" applyFont="1" applyFill="1" applyBorder="1" applyAlignment="1" applyProtection="0">
      <alignment vertical="bottom"/>
    </xf>
    <xf numFmtId="49" fontId="4" fillId="5" borderId="4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5" borderId="45" applyNumberFormat="0" applyFont="1" applyFill="1" applyBorder="1" applyAlignment="1" applyProtection="0">
      <alignment vertical="bottom"/>
    </xf>
    <xf numFmtId="0" fontId="0" borderId="46" applyNumberFormat="0" applyFont="1" applyFill="0" applyBorder="1" applyAlignment="1" applyProtection="0">
      <alignment vertical="bottom"/>
    </xf>
    <xf numFmtId="0" fontId="0" borderId="44" applyNumberFormat="0" applyFont="1" applyFill="0" applyBorder="1" applyAlignment="1" applyProtection="0">
      <alignment vertical="bottom"/>
    </xf>
  </cellXfs>
  <cellStyles count="1">
    <cellStyle name="Normal" xfId="0" builtinId="0"/>
  </cellStyles>
  <dxfs count="1">
    <dxf>
      <font>
        <color rgb="ff000000"/>
      </font>
      <fill>
        <patternFill patternType="solid">
          <fgColor indexed="14"/>
          <bgColor indexed="15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c0bf"/>
      <rgbColor rgb="ffccffff"/>
      <rgbColor rgb="ffa7a7a7"/>
      <rgbColor rgb="00000000"/>
      <rgbColor rgb="e5afe489"/>
      <rgbColor rgb="ffa5a5a5"/>
      <rgbColor rgb="ff3f3f3f"/>
      <rgbColor rgb="ffdbdbd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F33"/>
  <sheetViews>
    <sheetView workbookViewId="0" showGridLines="0" defaultGridColor="1"/>
  </sheetViews>
  <sheetFormatPr defaultColWidth="11.5" defaultRowHeight="12.75" customHeight="1" outlineLevelRow="0" outlineLevelCol="0"/>
  <cols>
    <col min="1" max="1" width="5.67188" style="1" customWidth="1"/>
    <col min="2" max="2" width="44.6719" style="1" customWidth="1"/>
    <col min="3" max="3" width="13" style="1" customWidth="1"/>
    <col min="4" max="4" width="15.6719" style="1" customWidth="1"/>
    <col min="5" max="5" width="4.35156" style="1" customWidth="1"/>
    <col min="6" max="6" width="11.5" style="1" customWidth="1"/>
    <col min="7" max="256" width="11.5" style="1" customWidth="1"/>
  </cols>
  <sheetData>
    <row r="1" ht="25.5" customHeight="1">
      <c r="A1" t="s" s="2">
        <v>0</v>
      </c>
      <c r="B1" s="3"/>
      <c r="C1" s="3"/>
      <c r="D1" s="3"/>
      <c r="E1" s="3"/>
      <c r="F1" s="4"/>
    </row>
    <row r="2" ht="25.5" customHeight="1">
      <c r="A2" t="s" s="2">
        <v>1</v>
      </c>
      <c r="B2" s="3"/>
      <c r="C2" s="3"/>
      <c r="D2" s="3"/>
      <c r="E2" s="3"/>
      <c r="F2" s="4"/>
    </row>
    <row r="3" ht="25.5" customHeight="1">
      <c r="A3" t="s" s="5">
        <v>2</v>
      </c>
      <c r="B3" s="6"/>
      <c r="C3" s="6"/>
      <c r="D3" s="6"/>
      <c r="E3" s="6"/>
      <c r="F3" s="7"/>
    </row>
    <row r="4" ht="18" customHeight="1">
      <c r="A4" s="8"/>
      <c r="B4" s="8"/>
      <c r="C4" s="8"/>
      <c r="D4" s="9"/>
      <c r="E4" s="8"/>
      <c r="F4" s="8"/>
    </row>
    <row r="5" ht="13.7" customHeight="1">
      <c r="A5" s="8"/>
      <c r="B5" s="8"/>
      <c r="C5" s="10"/>
      <c r="D5" s="11"/>
      <c r="E5" s="12"/>
      <c r="F5" s="8"/>
    </row>
    <row r="6" ht="13.7" customHeight="1">
      <c r="A6" s="8"/>
      <c r="B6" s="8"/>
      <c r="C6" s="8"/>
      <c r="D6" t="s" s="13">
        <v>3</v>
      </c>
      <c r="E6" s="14"/>
      <c r="F6" s="8"/>
    </row>
    <row r="7" ht="18.6" customHeight="1">
      <c r="A7" t="s" s="15">
        <v>4</v>
      </c>
      <c r="B7" s="8"/>
      <c r="C7" s="8"/>
      <c r="D7" s="8"/>
      <c r="E7" s="8"/>
      <c r="F7" s="8"/>
    </row>
    <row r="8" ht="13.65" customHeight="1">
      <c r="A8" s="8"/>
      <c r="B8" t="s" s="16">
        <v>5</v>
      </c>
      <c r="C8" s="8"/>
      <c r="D8" s="17">
        <f>-'The Journal'!T67</f>
        <v>2336.25</v>
      </c>
      <c r="E8" s="17"/>
      <c r="F8" s="8"/>
    </row>
    <row r="9" ht="13.65" customHeight="1">
      <c r="A9" s="8"/>
      <c r="B9" t="s" s="18">
        <v>6</v>
      </c>
      <c r="C9" s="8"/>
      <c r="D9" s="17">
        <f>-'The Journal'!U67</f>
        <v>550</v>
      </c>
      <c r="E9" s="8"/>
      <c r="F9" s="8"/>
    </row>
    <row r="10" ht="13.65" customHeight="1">
      <c r="A10" s="8"/>
      <c r="B10" t="s" s="18">
        <v>7</v>
      </c>
      <c r="C10" s="8"/>
      <c r="D10" s="17">
        <f>-'The Journal'!V67</f>
        <v>150</v>
      </c>
      <c r="E10" s="8"/>
      <c r="F10" s="8"/>
    </row>
    <row r="11" ht="18.75" customHeight="1">
      <c r="A11" s="8"/>
      <c r="B11" t="s" s="19">
        <v>8</v>
      </c>
      <c r="C11" s="20"/>
      <c r="D11" s="21">
        <f>SUM(D8:D10)</f>
        <v>3036.25</v>
      </c>
      <c r="E11" s="8"/>
      <c r="F11" s="8"/>
    </row>
    <row r="12" ht="18.75" customHeight="1">
      <c r="A12" t="s" s="15">
        <v>9</v>
      </c>
      <c r="B12" s="8"/>
      <c r="C12" s="8"/>
      <c r="D12" s="22"/>
      <c r="E12" s="8"/>
      <c r="F12" s="8"/>
    </row>
    <row r="13" ht="13.65" customHeight="1">
      <c r="A13" s="8"/>
      <c r="B13" t="s" s="18">
        <f>'The Journal'!Z5</f>
        <v>10</v>
      </c>
      <c r="C13" s="8"/>
      <c r="D13" s="17">
        <f>'The Journal'!Z67</f>
        <v>17.86</v>
      </c>
      <c r="E13" s="8"/>
      <c r="F13" s="8"/>
    </row>
    <row r="14" ht="13.65" customHeight="1">
      <c r="A14" s="8"/>
      <c r="B14" t="s" s="18">
        <f>'The Journal'!AA5</f>
        <v>11</v>
      </c>
      <c r="C14" s="8"/>
      <c r="D14" s="17">
        <f>'The Journal'!AA67</f>
        <v>75.27999999999999</v>
      </c>
      <c r="E14" s="8"/>
      <c r="F14" s="8"/>
    </row>
    <row r="15" ht="13.65" customHeight="1">
      <c r="A15" s="8"/>
      <c r="B15" t="s" s="18">
        <f>'The Journal'!AB5</f>
        <v>12</v>
      </c>
      <c r="C15" s="8"/>
      <c r="D15" s="17">
        <f>'The Journal'!AB67</f>
        <v>0</v>
      </c>
      <c r="E15" s="8"/>
      <c r="F15" s="8"/>
    </row>
    <row r="16" ht="13.65" customHeight="1">
      <c r="A16" s="8"/>
      <c r="B16" t="s" s="18">
        <f>'The Journal'!AC5</f>
        <v>13</v>
      </c>
      <c r="C16" s="8"/>
      <c r="D16" s="17">
        <f>'The Journal'!AC67</f>
        <v>380.43</v>
      </c>
      <c r="E16" s="8"/>
      <c r="F16" s="8"/>
    </row>
    <row r="17" ht="13.65" customHeight="1">
      <c r="A17" s="8"/>
      <c r="B17" t="s" s="18">
        <f>'The Journal'!AD5</f>
        <v>14</v>
      </c>
      <c r="C17" s="8"/>
      <c r="D17" s="17">
        <f>'The Journal'!AD67</f>
        <v>757</v>
      </c>
      <c r="E17" s="8"/>
      <c r="F17" s="8"/>
    </row>
    <row r="18" ht="13.65" customHeight="1">
      <c r="A18" s="8"/>
      <c r="B18" t="s" s="18">
        <f>'The Journal'!AE5</f>
        <v>15</v>
      </c>
      <c r="C18" s="8"/>
      <c r="D18" s="17">
        <f>'The Journal'!AE67</f>
        <v>575.6899999999999</v>
      </c>
      <c r="E18" s="8"/>
      <c r="F18" s="8"/>
    </row>
    <row r="19" ht="13.65" customHeight="1">
      <c r="A19" s="8"/>
      <c r="B19" t="s" s="18">
        <f>'The Journal'!AF5</f>
        <v>16</v>
      </c>
      <c r="C19" s="8"/>
      <c r="D19" s="17">
        <f>'The Journal'!AF67</f>
        <v>25.82</v>
      </c>
      <c r="E19" s="8"/>
      <c r="F19" s="8"/>
    </row>
    <row r="20" ht="13.65" customHeight="1">
      <c r="A20" s="8"/>
      <c r="B20" t="s" s="18">
        <f>'The Journal'!AG5</f>
        <v>17</v>
      </c>
      <c r="C20" s="8"/>
      <c r="D20" s="17">
        <f>'The Journal'!AG67</f>
        <v>284.02</v>
      </c>
      <c r="E20" s="8"/>
      <c r="F20" s="8"/>
    </row>
    <row r="21" ht="13.65" customHeight="1">
      <c r="A21" s="8"/>
      <c r="B21" t="s" s="18">
        <f>'The Journal'!AH5</f>
        <v>18</v>
      </c>
      <c r="C21" s="8"/>
      <c r="D21" s="17">
        <f>'The Journal'!AH67</f>
        <v>632.2299999999999</v>
      </c>
      <c r="E21" s="8"/>
      <c r="F21" s="8"/>
    </row>
    <row r="22" ht="13.65" customHeight="1">
      <c r="A22" s="8"/>
      <c r="B22" t="s" s="18">
        <f>'The Journal'!AI5</f>
        <v>19</v>
      </c>
      <c r="C22" s="8"/>
      <c r="D22" s="17">
        <f>'The Journal'!AI67</f>
        <v>41.66</v>
      </c>
      <c r="E22" s="8"/>
      <c r="F22" s="8"/>
    </row>
    <row r="23" ht="13.65" customHeight="1">
      <c r="A23" s="8"/>
      <c r="B23" t="s" s="18">
        <f>'The Journal'!AJ5</f>
        <v>20</v>
      </c>
      <c r="C23" s="8"/>
      <c r="D23" s="17">
        <f>'The Journal'!AJ67</f>
        <v>0</v>
      </c>
      <c r="E23" s="8"/>
      <c r="F23" s="8"/>
    </row>
    <row r="24" ht="13.65" customHeight="1">
      <c r="A24" s="8"/>
      <c r="B24" t="s" s="18">
        <v>21</v>
      </c>
      <c r="C24" s="8"/>
      <c r="D24" s="17">
        <f>'The Journal'!AK67</f>
        <v>105</v>
      </c>
      <c r="E24" s="8"/>
      <c r="F24" s="8"/>
    </row>
    <row r="25" ht="18" customHeight="1">
      <c r="A25" s="8"/>
      <c r="B25" t="s" s="19">
        <v>22</v>
      </c>
      <c r="C25" s="20"/>
      <c r="D25" s="21">
        <f>SUM(D13:D24)</f>
        <v>2894.99</v>
      </c>
      <c r="E25" s="8"/>
      <c r="F25" s="8"/>
    </row>
    <row r="26" ht="27" customHeight="1">
      <c r="A26" t="s" s="15">
        <v>23</v>
      </c>
      <c r="B26" s="8"/>
      <c r="C26" s="8"/>
      <c r="D26" s="23">
        <f>D11-D25</f>
        <v>141.2600000000002</v>
      </c>
      <c r="E26" s="8"/>
      <c r="F26" s="8"/>
    </row>
    <row r="27" ht="27" customHeight="1">
      <c r="A27" s="24"/>
      <c r="B27" s="8"/>
      <c r="C27" s="8"/>
      <c r="D27" s="22"/>
      <c r="E27" s="8"/>
      <c r="F27" s="8"/>
    </row>
    <row r="28" ht="13.65" customHeight="1">
      <c r="A28" s="8"/>
      <c r="B28" s="25"/>
      <c r="C28" s="25"/>
      <c r="D28" s="8"/>
      <c r="E28" s="8"/>
      <c r="F28" s="8"/>
    </row>
    <row r="29" ht="19.5" customHeight="1">
      <c r="A29" s="26"/>
      <c r="B29" s="25"/>
      <c r="C29" s="25"/>
      <c r="D29" s="8"/>
      <c r="E29" s="8"/>
      <c r="F29" s="8"/>
    </row>
    <row r="30" ht="15" customHeight="1">
      <c r="A30" s="26"/>
      <c r="B30" t="s" s="18">
        <v>24</v>
      </c>
      <c r="C30" s="8"/>
      <c r="D30" s="17">
        <f>'The Journal'!X67</f>
        <v>-111.25</v>
      </c>
      <c r="E30" s="8"/>
      <c r="F30" s="8"/>
    </row>
    <row r="31" ht="13.65" customHeight="1">
      <c r="A31" s="26"/>
      <c r="B31" t="s" s="18">
        <v>25</v>
      </c>
      <c r="C31" s="18"/>
      <c r="D31" s="27">
        <f>'The Journal'!Y67</f>
        <v>0</v>
      </c>
      <c r="E31" s="27"/>
      <c r="F31" s="8"/>
    </row>
    <row r="32" ht="12.75" customHeight="1">
      <c r="A32" s="8"/>
      <c r="B32" t="s" s="19">
        <v>26</v>
      </c>
      <c r="C32" s="19"/>
      <c r="D32" s="28">
        <f>SUM(D30:D31)</f>
        <v>-111.25</v>
      </c>
      <c r="E32" s="28"/>
      <c r="F32" s="8"/>
    </row>
    <row r="33" ht="12.75" customHeight="1">
      <c r="A33" s="29"/>
      <c r="B33" s="8"/>
      <c r="C33" s="8"/>
      <c r="D33" s="17"/>
      <c r="E33" s="17"/>
      <c r="F33" s="8"/>
    </row>
  </sheetData>
  <mergeCells count="3">
    <mergeCell ref="A3:E3"/>
    <mergeCell ref="A2:E2"/>
    <mergeCell ref="A1:E1"/>
  </mergeCells>
  <pageMargins left="0.8" right="0.2" top="0.25" bottom="0.196528" header="0.121528" footer="0"/>
  <pageSetup firstPageNumber="1" fitToHeight="1" fitToWidth="1" scale="100" useFirstPageNumber="0" orientation="portrait" pageOrder="downThenOver"/>
  <headerFooter>
    <oddFooter>&amp;R&amp;"Arial,Regular"&amp;10&amp;K000000Page 2 of 3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AR89"/>
  <sheetViews>
    <sheetView workbookViewId="0" showGridLines="0" defaultGridColor="1">
      <pane topLeftCell="A6" xSplit="0" ySplit="5" activePane="bottomLeft" state="frozen"/>
    </sheetView>
  </sheetViews>
  <sheetFormatPr defaultColWidth="11.5" defaultRowHeight="12.75" customHeight="1" outlineLevelRow="0" outlineLevelCol="0"/>
  <cols>
    <col min="1" max="1" width="10.5" style="30" customWidth="1"/>
    <col min="2" max="2" width="10.5" style="30" customWidth="1"/>
    <col min="3" max="3" width="32.4688" style="30" customWidth="1"/>
    <col min="4" max="4" width="7.17188" style="30" customWidth="1"/>
    <col min="5" max="5" width="12.5" style="30" customWidth="1"/>
    <col min="6" max="6" width="13.1719" style="30" customWidth="1"/>
    <col min="7" max="7" width="1.5" style="30" customWidth="1"/>
    <col min="8" max="8" width="12.1719" style="30" customWidth="1"/>
    <col min="9" max="9" width="14.6719" style="30" customWidth="1"/>
    <col min="10" max="10" width="1.5" style="30" customWidth="1"/>
    <col min="11" max="11" width="12.1719" style="30" customWidth="1"/>
    <col min="12" max="12" width="17.6719" style="30" customWidth="1"/>
    <col min="13" max="13" width="1.5" style="30" customWidth="1"/>
    <col min="14" max="14" width="12.1719" style="30" customWidth="1"/>
    <col min="15" max="15" width="19.3516" style="30" customWidth="1"/>
    <col min="16" max="16" width="1.85156" style="30" customWidth="1"/>
    <col min="17" max="17" width="12.3828" style="30" customWidth="1"/>
    <col min="18" max="18" width="13.4375" style="30" customWidth="1"/>
    <col min="19" max="19" width="1.85156" style="30" customWidth="1"/>
    <col min="20" max="20" width="15.6875" style="30" customWidth="1"/>
    <col min="21" max="21" width="15.3438" style="30" customWidth="1"/>
    <col min="22" max="22" width="17.5" style="30" customWidth="1"/>
    <col min="23" max="23" width="1.5" style="30" customWidth="1"/>
    <col min="24" max="24" width="16.6719" style="30" customWidth="1"/>
    <col min="25" max="25" width="16.6719" style="30" customWidth="1"/>
    <col min="26" max="26" width="14.3516" style="30" customWidth="1"/>
    <col min="27" max="27" width="14.3516" style="30" customWidth="1"/>
    <col min="28" max="28" width="16.8047" style="30" customWidth="1"/>
    <col min="29" max="29" width="16.0859" style="30" customWidth="1"/>
    <col min="30" max="30" width="15.3516" style="30" customWidth="1"/>
    <col min="31" max="31" width="14.8516" style="30" customWidth="1"/>
    <col min="32" max="32" width="15.3516" style="30" customWidth="1"/>
    <col min="33" max="33" width="15.3516" style="30" customWidth="1"/>
    <col min="34" max="34" width="16.5" style="30" customWidth="1"/>
    <col min="35" max="35" width="16.5" style="30" customWidth="1"/>
    <col min="36" max="36" width="16.5" style="30" customWidth="1"/>
    <col min="37" max="37" width="16.5" style="30" customWidth="1"/>
    <col min="38" max="38" width="1.5" style="30" customWidth="1"/>
    <col min="39" max="39" width="11.5" style="30" customWidth="1"/>
    <col min="40" max="40" width="1.67188" style="30" customWidth="1"/>
    <col min="41" max="41" width="11.5" style="30" customWidth="1"/>
    <col min="42" max="42" width="11.5" style="30" customWidth="1"/>
    <col min="43" max="43" width="11.5" style="30" customWidth="1"/>
    <col min="44" max="44" width="11.5" style="30" customWidth="1"/>
    <col min="45" max="256" width="11.5" style="30" customWidth="1"/>
  </cols>
  <sheetData>
    <row r="1" ht="21" customHeight="1">
      <c r="A1" s="31"/>
      <c r="B1" t="s" s="31">
        <v>27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ht="13.65" customHeight="1">
      <c r="A2" s="19"/>
      <c r="B2" t="s" s="19">
        <v>28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ht="13.65" customHeight="1">
      <c r="A3" s="19"/>
      <c r="B3" t="s" s="19">
        <f>'Income statement'!A3</f>
        <v>29</v>
      </c>
      <c r="C3" s="8"/>
      <c r="D3" s="32"/>
      <c r="E3" s="32"/>
      <c r="F3" s="32"/>
      <c r="G3" s="8"/>
      <c r="H3" s="32"/>
      <c r="I3" s="32"/>
      <c r="J3" s="8"/>
      <c r="K3" s="32"/>
      <c r="L3" s="32"/>
      <c r="M3" s="8"/>
      <c r="N3" s="32"/>
      <c r="O3" s="32"/>
      <c r="P3" s="8"/>
      <c r="Q3" s="32"/>
      <c r="R3" s="32"/>
      <c r="S3" s="8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8"/>
      <c r="AM3" s="33"/>
      <c r="AN3" s="8"/>
      <c r="AO3" s="8"/>
      <c r="AP3" s="8"/>
      <c r="AQ3" s="8"/>
      <c r="AR3" s="8"/>
    </row>
    <row r="4" ht="15" customHeight="1">
      <c r="A4" s="34"/>
      <c r="B4" t="s" s="34">
        <v>30</v>
      </c>
      <c r="C4" t="s" s="35">
        <v>31</v>
      </c>
      <c r="D4" t="s" s="36">
        <v>32</v>
      </c>
      <c r="E4" s="37"/>
      <c r="F4" s="38"/>
      <c r="G4" s="39"/>
      <c r="H4" t="s" s="40">
        <v>33</v>
      </c>
      <c r="I4" s="38"/>
      <c r="J4" s="39"/>
      <c r="K4" t="s" s="36">
        <v>34</v>
      </c>
      <c r="L4" s="38"/>
      <c r="M4" s="39"/>
      <c r="N4" t="s" s="41">
        <v>35</v>
      </c>
      <c r="O4" s="42"/>
      <c r="P4" s="39"/>
      <c r="Q4" t="s" s="41">
        <v>36</v>
      </c>
      <c r="R4" s="42"/>
      <c r="S4" s="39"/>
      <c r="T4" t="s" s="41">
        <v>37</v>
      </c>
      <c r="U4" s="43"/>
      <c r="V4" s="44"/>
      <c r="W4" s="45"/>
      <c r="X4" s="37"/>
      <c r="Y4" s="38"/>
      <c r="Z4" t="s" s="36">
        <v>38</v>
      </c>
      <c r="AA4" s="37"/>
      <c r="AB4" s="37"/>
      <c r="AC4" s="37"/>
      <c r="AD4" s="37"/>
      <c r="AE4" s="37"/>
      <c r="AF4" s="37"/>
      <c r="AG4" s="37"/>
      <c r="AH4" s="37"/>
      <c r="AI4" s="37"/>
      <c r="AJ4" s="38"/>
      <c r="AK4" s="41"/>
      <c r="AL4" s="46"/>
      <c r="AM4" t="s" s="47">
        <v>39</v>
      </c>
      <c r="AN4" s="48"/>
      <c r="AO4" s="8"/>
      <c r="AP4" s="8"/>
      <c r="AQ4" s="8"/>
      <c r="AR4" s="8"/>
    </row>
    <row r="5" ht="24.75" customHeight="1">
      <c r="A5" s="8"/>
      <c r="B5" s="8"/>
      <c r="C5" s="8"/>
      <c r="D5" t="s" s="49">
        <v>40</v>
      </c>
      <c r="E5" t="s" s="49">
        <v>41</v>
      </c>
      <c r="F5" t="s" s="49">
        <v>42</v>
      </c>
      <c r="G5" s="50"/>
      <c r="H5" t="s" s="49">
        <v>41</v>
      </c>
      <c r="I5" t="s" s="49">
        <v>43</v>
      </c>
      <c r="J5" s="50"/>
      <c r="K5" t="s" s="49">
        <v>41</v>
      </c>
      <c r="L5" t="s" s="49">
        <v>44</v>
      </c>
      <c r="M5" s="50"/>
      <c r="N5" t="s" s="49">
        <v>45</v>
      </c>
      <c r="O5" t="s" s="49">
        <v>46</v>
      </c>
      <c r="P5" s="50"/>
      <c r="Q5" t="s" s="49">
        <v>45</v>
      </c>
      <c r="R5" t="s" s="49">
        <v>46</v>
      </c>
      <c r="S5" s="50"/>
      <c r="T5" t="s" s="49">
        <v>47</v>
      </c>
      <c r="U5" t="s" s="49">
        <v>6</v>
      </c>
      <c r="V5" t="s" s="49">
        <v>7</v>
      </c>
      <c r="W5" s="22"/>
      <c r="X5" t="s" s="49">
        <v>48</v>
      </c>
      <c r="Y5" t="s" s="49">
        <v>49</v>
      </c>
      <c r="Z5" t="s" s="49">
        <v>50</v>
      </c>
      <c r="AA5" t="s" s="49">
        <v>51</v>
      </c>
      <c r="AB5" t="s" s="49">
        <v>52</v>
      </c>
      <c r="AC5" t="s" s="49">
        <v>53</v>
      </c>
      <c r="AD5" t="s" s="49">
        <v>54</v>
      </c>
      <c r="AE5" t="s" s="49">
        <v>55</v>
      </c>
      <c r="AF5" t="s" s="49">
        <v>56</v>
      </c>
      <c r="AG5" t="s" s="49">
        <v>57</v>
      </c>
      <c r="AH5" t="s" s="49">
        <v>58</v>
      </c>
      <c r="AI5" t="s" s="49">
        <v>59</v>
      </c>
      <c r="AJ5" t="s" s="49">
        <v>60</v>
      </c>
      <c r="AK5" t="s" s="49">
        <v>21</v>
      </c>
      <c r="AL5" s="51"/>
      <c r="AM5" s="52"/>
      <c r="AN5" s="48"/>
      <c r="AO5" s="8"/>
      <c r="AP5" s="8"/>
      <c r="AQ5" s="8"/>
      <c r="AR5" s="8"/>
    </row>
    <row r="6" ht="13.65" customHeight="1">
      <c r="A6" s="8"/>
      <c r="B6" s="8"/>
      <c r="C6" s="8"/>
      <c r="D6" s="53"/>
      <c r="E6" s="53"/>
      <c r="F6" t="s" s="54">
        <v>61</v>
      </c>
      <c r="G6" s="53"/>
      <c r="H6" t="s" s="54">
        <v>62</v>
      </c>
      <c r="I6" t="s" s="54">
        <v>63</v>
      </c>
      <c r="J6" s="53"/>
      <c r="K6" s="53"/>
      <c r="L6" t="s" s="54">
        <v>61</v>
      </c>
      <c r="M6" s="53"/>
      <c r="N6" s="7"/>
      <c r="O6" t="s" s="34">
        <v>64</v>
      </c>
      <c r="P6" s="53"/>
      <c r="Q6" s="7"/>
      <c r="R6" t="s" s="34">
        <v>64</v>
      </c>
      <c r="S6" s="53"/>
      <c r="T6" s="53"/>
      <c r="U6" s="53"/>
      <c r="V6" s="53"/>
      <c r="W6" s="8"/>
      <c r="X6" t="s" s="34">
        <v>64</v>
      </c>
      <c r="Y6" t="s" s="34">
        <v>65</v>
      </c>
      <c r="Z6" t="s" s="54">
        <v>65</v>
      </c>
      <c r="AA6" t="s" s="54">
        <v>65</v>
      </c>
      <c r="AB6" t="s" s="54">
        <v>65</v>
      </c>
      <c r="AC6" t="s" s="54">
        <v>65</v>
      </c>
      <c r="AD6" t="s" s="54">
        <v>65</v>
      </c>
      <c r="AE6" t="s" s="54">
        <v>65</v>
      </c>
      <c r="AF6" t="s" s="54">
        <v>65</v>
      </c>
      <c r="AG6" t="s" s="54">
        <v>65</v>
      </c>
      <c r="AH6" t="s" s="54">
        <v>65</v>
      </c>
      <c r="AI6" t="s" s="54">
        <v>65</v>
      </c>
      <c r="AJ6" t="s" s="54">
        <v>65</v>
      </c>
      <c r="AK6" s="54"/>
      <c r="AL6" s="55"/>
      <c r="AM6" s="56"/>
      <c r="AN6" s="48"/>
      <c r="AO6" s="8"/>
      <c r="AP6" s="8"/>
      <c r="AQ6" s="8"/>
      <c r="AR6" s="8"/>
    </row>
    <row r="7" ht="13.65" customHeight="1">
      <c r="A7" s="8"/>
      <c r="B7" s="8"/>
      <c r="C7" t="s" s="57">
        <v>66</v>
      </c>
      <c r="D7" s="54"/>
      <c r="E7" s="14">
        <v>0</v>
      </c>
      <c r="F7" s="14"/>
      <c r="G7" s="14"/>
      <c r="H7" s="14">
        <v>0</v>
      </c>
      <c r="I7" s="14"/>
      <c r="J7" s="14"/>
      <c r="K7" s="14">
        <v>0</v>
      </c>
      <c r="L7" s="14"/>
      <c r="M7" s="14"/>
      <c r="N7" s="27"/>
      <c r="O7" s="27"/>
      <c r="P7" s="14"/>
      <c r="Q7" s="27"/>
      <c r="R7" s="27"/>
      <c r="S7" s="14"/>
      <c r="T7" s="14"/>
      <c r="U7" s="14"/>
      <c r="V7" s="14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58"/>
      <c r="AM7" s="59"/>
      <c r="AN7" s="60"/>
      <c r="AO7" s="8"/>
      <c r="AP7" s="8"/>
      <c r="AQ7" s="8"/>
      <c r="AR7" s="8"/>
    </row>
    <row r="8" ht="13.65" customHeight="1">
      <c r="A8" s="17">
        <f>AM8</f>
        <v>0</v>
      </c>
      <c r="B8" s="61">
        <v>43598</v>
      </c>
      <c r="C8" t="s" s="62">
        <v>67</v>
      </c>
      <c r="D8" s="63"/>
      <c r="E8" s="17"/>
      <c r="F8" s="17"/>
      <c r="G8" s="17"/>
      <c r="H8" s="17"/>
      <c r="I8" s="17"/>
      <c r="J8" s="17"/>
      <c r="K8" s="17"/>
      <c r="L8" s="17"/>
      <c r="M8" s="17"/>
      <c r="N8" s="27"/>
      <c r="O8" s="27"/>
      <c r="P8" s="17"/>
      <c r="Q8" s="27"/>
      <c r="R8" s="27">
        <v>-249.78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>
        <v>249.78</v>
      </c>
      <c r="AI8" s="17"/>
      <c r="AJ8" s="17"/>
      <c r="AK8" s="17"/>
      <c r="AL8" s="58"/>
      <c r="AM8" s="59">
        <f>SUM(E8:AL8)</f>
        <v>0</v>
      </c>
      <c r="AN8" s="60"/>
      <c r="AO8" s="64"/>
      <c r="AP8" s="64"/>
      <c r="AQ8" s="64"/>
      <c r="AR8" s="64"/>
    </row>
    <row r="9" ht="13.65" customHeight="1">
      <c r="A9" s="17">
        <f>AM9</f>
        <v>-3.749999999999998</v>
      </c>
      <c r="B9" s="65">
        <v>43614</v>
      </c>
      <c r="C9" t="s" s="66">
        <v>68</v>
      </c>
      <c r="D9" s="54"/>
      <c r="E9" s="17"/>
      <c r="F9" s="17"/>
      <c r="G9" s="17"/>
      <c r="H9" s="17"/>
      <c r="I9" s="17"/>
      <c r="J9" s="17"/>
      <c r="K9" s="17">
        <v>78.75</v>
      </c>
      <c r="L9" s="17">
        <v>-2.58</v>
      </c>
      <c r="M9" s="17"/>
      <c r="N9" s="27"/>
      <c r="O9" s="27"/>
      <c r="P9" s="17"/>
      <c r="Q9" s="27"/>
      <c r="R9" s="27"/>
      <c r="S9" s="17"/>
      <c r="T9" s="17">
        <v>-78.75</v>
      </c>
      <c r="U9" s="17"/>
      <c r="V9" s="17"/>
      <c r="W9" s="17"/>
      <c r="X9" s="17">
        <f t="shared" si="4" ref="X9:X45">-3.75</f>
        <v>-3.75</v>
      </c>
      <c r="Y9" s="17"/>
      <c r="Z9" s="17"/>
      <c r="AA9" s="17">
        <v>2.58</v>
      </c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58"/>
      <c r="AM9" s="59">
        <f>SUM(E9:AL9)</f>
        <v>-3.749999999999998</v>
      </c>
      <c r="AN9" s="60"/>
      <c r="AO9" s="64"/>
      <c r="AP9" s="64"/>
      <c r="AQ9" s="64"/>
      <c r="AR9" s="64"/>
    </row>
    <row r="10" ht="13.65" customHeight="1">
      <c r="A10" s="17">
        <f>AM10</f>
        <v>-4.999999999999995</v>
      </c>
      <c r="B10" s="65">
        <v>43622</v>
      </c>
      <c r="C10" t="s" s="18">
        <v>69</v>
      </c>
      <c r="D10" s="54"/>
      <c r="E10" s="17"/>
      <c r="F10" s="17"/>
      <c r="G10" s="17"/>
      <c r="H10" s="17"/>
      <c r="I10" s="17"/>
      <c r="J10" s="17"/>
      <c r="K10" s="17">
        <v>105</v>
      </c>
      <c r="L10" s="17">
        <v>-3.35</v>
      </c>
      <c r="M10" s="17"/>
      <c r="N10" s="27"/>
      <c r="O10" s="27"/>
      <c r="P10" s="17"/>
      <c r="Q10" s="27"/>
      <c r="R10" s="27"/>
      <c r="S10" s="17"/>
      <c r="T10" s="17">
        <v>-105</v>
      </c>
      <c r="U10" s="17"/>
      <c r="V10" s="17"/>
      <c r="W10" s="17"/>
      <c r="X10" s="17">
        <v>-5</v>
      </c>
      <c r="Y10" s="17"/>
      <c r="Z10" s="17"/>
      <c r="AA10" s="17">
        <v>3.35</v>
      </c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58"/>
      <c r="AM10" s="59">
        <f>SUM(E10:AL10)</f>
        <v>-4.999999999999995</v>
      </c>
      <c r="AN10" s="60"/>
      <c r="AO10" s="64"/>
      <c r="AP10" s="64"/>
      <c r="AQ10" s="64"/>
      <c r="AR10" s="64"/>
    </row>
    <row r="11" ht="13.65" customHeight="1">
      <c r="A11" s="17">
        <f>AM11</f>
        <v>-4.999999999999995</v>
      </c>
      <c r="B11" s="65">
        <v>43649</v>
      </c>
      <c r="C11" t="s" s="18">
        <v>70</v>
      </c>
      <c r="D11" s="54"/>
      <c r="E11" s="17"/>
      <c r="F11" s="17"/>
      <c r="G11" s="17"/>
      <c r="H11" s="17"/>
      <c r="I11" s="17"/>
      <c r="J11" s="17"/>
      <c r="K11" s="17">
        <v>105</v>
      </c>
      <c r="L11" s="17">
        <v>-3.35</v>
      </c>
      <c r="M11" s="17"/>
      <c r="N11" s="27"/>
      <c r="O11" s="27"/>
      <c r="P11" s="17"/>
      <c r="Q11" s="27"/>
      <c r="R11" s="27"/>
      <c r="S11" s="17"/>
      <c r="T11" s="17">
        <v>-105</v>
      </c>
      <c r="U11" s="17"/>
      <c r="V11" s="17"/>
      <c r="W11" s="17"/>
      <c r="X11" s="17">
        <v>-5</v>
      </c>
      <c r="Y11" s="17"/>
      <c r="Z11" s="17"/>
      <c r="AA11" s="17">
        <v>3.35</v>
      </c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58"/>
      <c r="AM11" s="59">
        <f>SUM(E11:AL11)</f>
        <v>-4.999999999999995</v>
      </c>
      <c r="AN11" s="60"/>
      <c r="AO11" s="64"/>
      <c r="AP11" s="64"/>
      <c r="AQ11" s="64"/>
      <c r="AR11" s="64"/>
    </row>
    <row r="12" ht="13.65" customHeight="1">
      <c r="A12" s="17">
        <f>AM12</f>
        <v>-4.999999999999995</v>
      </c>
      <c r="B12" s="65">
        <v>43666</v>
      </c>
      <c r="C12" t="s" s="18">
        <v>71</v>
      </c>
      <c r="D12" s="54"/>
      <c r="E12" s="17"/>
      <c r="F12" s="17"/>
      <c r="G12" s="17"/>
      <c r="H12" s="17"/>
      <c r="I12" s="17"/>
      <c r="J12" s="17"/>
      <c r="K12" s="17">
        <v>105</v>
      </c>
      <c r="L12" s="17">
        <v>-3.35</v>
      </c>
      <c r="M12" s="17"/>
      <c r="N12" s="27"/>
      <c r="O12" s="27"/>
      <c r="P12" s="17"/>
      <c r="Q12" s="27"/>
      <c r="R12" s="27"/>
      <c r="S12" s="17"/>
      <c r="T12" s="17">
        <v>-105</v>
      </c>
      <c r="U12" s="17"/>
      <c r="V12" s="17"/>
      <c r="W12" s="17"/>
      <c r="X12" s="17">
        <v>-5</v>
      </c>
      <c r="Y12" s="17"/>
      <c r="Z12" s="17"/>
      <c r="AA12" s="17">
        <v>3.35</v>
      </c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58"/>
      <c r="AM12" s="59">
        <f>SUM(E12:AL12)</f>
        <v>-4.999999999999995</v>
      </c>
      <c r="AN12" s="60"/>
      <c r="AO12" s="64"/>
      <c r="AP12" s="64"/>
      <c r="AQ12" s="64"/>
      <c r="AR12" s="64"/>
    </row>
    <row r="13" ht="13.65" customHeight="1">
      <c r="A13" s="17">
        <f>AM13</f>
        <v>-4.999999999999995</v>
      </c>
      <c r="B13" s="65">
        <v>43676</v>
      </c>
      <c r="C13" t="s" s="18">
        <v>72</v>
      </c>
      <c r="D13" s="54"/>
      <c r="E13" s="17">
        <v>105</v>
      </c>
      <c r="F13" s="17">
        <v>-3.35</v>
      </c>
      <c r="G13" s="17"/>
      <c r="H13" s="17"/>
      <c r="I13" s="17"/>
      <c r="J13" s="17"/>
      <c r="K13" s="17"/>
      <c r="L13" s="17"/>
      <c r="M13" s="17"/>
      <c r="N13" s="27"/>
      <c r="O13" s="27"/>
      <c r="P13" s="17"/>
      <c r="Q13" s="27"/>
      <c r="R13" s="27"/>
      <c r="S13" s="17"/>
      <c r="T13" s="17">
        <v>-105</v>
      </c>
      <c r="U13" s="17"/>
      <c r="V13" s="17"/>
      <c r="W13" s="17"/>
      <c r="X13" s="17">
        <v>-5</v>
      </c>
      <c r="Y13" s="17"/>
      <c r="Z13" s="17"/>
      <c r="AA13" s="17">
        <v>3.35</v>
      </c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58"/>
      <c r="AM13" s="59">
        <f>SUM(E13:AL13)</f>
        <v>-4.999999999999995</v>
      </c>
      <c r="AN13" s="60"/>
      <c r="AO13" s="64"/>
      <c r="AP13" s="64"/>
      <c r="AQ13" s="64"/>
      <c r="AR13" s="64"/>
    </row>
    <row r="14" ht="13.65" customHeight="1">
      <c r="A14" s="17">
        <f>AM14</f>
        <v>-3.749999999999998</v>
      </c>
      <c r="B14" s="65">
        <v>43679</v>
      </c>
      <c r="C14" t="s" s="18">
        <v>73</v>
      </c>
      <c r="D14" s="54"/>
      <c r="E14" s="17">
        <v>78.75</v>
      </c>
      <c r="F14" s="17">
        <v>-2.58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17">
        <v>-78.75</v>
      </c>
      <c r="U14" s="17"/>
      <c r="V14" s="17"/>
      <c r="W14" s="17"/>
      <c r="X14" s="17">
        <f t="shared" si="4"/>
        <v>-3.75</v>
      </c>
      <c r="Y14" s="17"/>
      <c r="Z14" s="17"/>
      <c r="AA14" s="17">
        <v>2.58</v>
      </c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58"/>
      <c r="AM14" s="59">
        <f>SUM(E14:AL14)</f>
        <v>-3.749999999999998</v>
      </c>
      <c r="AN14" s="60"/>
      <c r="AO14" s="64"/>
      <c r="AP14" s="64"/>
      <c r="AQ14" s="64"/>
      <c r="AR14" s="64"/>
    </row>
    <row r="15" ht="13.65" customHeight="1">
      <c r="A15" s="17">
        <f>AM15</f>
        <v>-4.999999999999995</v>
      </c>
      <c r="B15" s="65">
        <v>43680</v>
      </c>
      <c r="C15" t="s" s="18">
        <v>74</v>
      </c>
      <c r="D15" s="54"/>
      <c r="E15" s="17">
        <v>105</v>
      </c>
      <c r="F15" s="17">
        <v>-3.35</v>
      </c>
      <c r="G15" s="17"/>
      <c r="H15" s="17"/>
      <c r="I15" s="17"/>
      <c r="J15" s="17"/>
      <c r="K15" s="17"/>
      <c r="L15" s="17"/>
      <c r="M15" s="17"/>
      <c r="N15" s="27"/>
      <c r="O15" s="27"/>
      <c r="P15" s="17"/>
      <c r="Q15" s="27"/>
      <c r="R15" s="27"/>
      <c r="S15" s="17"/>
      <c r="T15" s="17">
        <v>-105</v>
      </c>
      <c r="U15" s="17"/>
      <c r="V15" s="17"/>
      <c r="W15" s="17"/>
      <c r="X15" s="17">
        <v>-5</v>
      </c>
      <c r="Y15" s="17"/>
      <c r="Z15" s="17"/>
      <c r="AA15" s="17">
        <v>3.35</v>
      </c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58"/>
      <c r="AM15" s="59">
        <f>SUM(E15:AL15)</f>
        <v>-4.999999999999995</v>
      </c>
      <c r="AN15" s="60"/>
      <c r="AO15" s="64"/>
      <c r="AP15" s="64"/>
      <c r="AQ15" s="64"/>
      <c r="AR15" s="64"/>
    </row>
    <row r="16" ht="13.65" customHeight="1">
      <c r="A16" s="17">
        <f>AM16</f>
        <v>-3.749999999999998</v>
      </c>
      <c r="B16" s="65">
        <v>43681</v>
      </c>
      <c r="C16" t="s" s="18">
        <v>75</v>
      </c>
      <c r="D16" s="54"/>
      <c r="E16" s="17"/>
      <c r="F16" s="17"/>
      <c r="G16" s="17"/>
      <c r="H16" s="17"/>
      <c r="I16" s="17"/>
      <c r="J16" s="17"/>
      <c r="K16" s="17">
        <v>78.75</v>
      </c>
      <c r="L16" s="17">
        <v>-2.58</v>
      </c>
      <c r="M16" s="17"/>
      <c r="N16" s="27"/>
      <c r="O16" s="27"/>
      <c r="P16" s="17"/>
      <c r="Q16" s="27"/>
      <c r="R16" s="27"/>
      <c r="S16" s="17"/>
      <c r="T16" s="17">
        <v>-78.75</v>
      </c>
      <c r="U16" s="17"/>
      <c r="V16" s="17"/>
      <c r="W16" s="17"/>
      <c r="X16" s="17">
        <f t="shared" si="4"/>
        <v>-3.75</v>
      </c>
      <c r="Y16" s="17"/>
      <c r="Z16" s="17"/>
      <c r="AA16" s="17">
        <v>2.58</v>
      </c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58"/>
      <c r="AM16" s="59">
        <f>SUM(E16:AL16)</f>
        <v>-3.749999999999998</v>
      </c>
      <c r="AN16" s="60"/>
      <c r="AO16" s="64"/>
      <c r="AP16" s="64"/>
      <c r="AQ16" s="64"/>
      <c r="AR16" s="64"/>
    </row>
    <row r="17" ht="13.65" customHeight="1">
      <c r="A17" s="17">
        <f>AM17</f>
        <v>-3.749999999999998</v>
      </c>
      <c r="B17" s="65">
        <v>43681</v>
      </c>
      <c r="C17" t="s" s="18">
        <v>76</v>
      </c>
      <c r="D17" s="54"/>
      <c r="E17" s="17">
        <v>78.75</v>
      </c>
      <c r="F17" s="17">
        <v>-2.58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17">
        <v>-78.75</v>
      </c>
      <c r="U17" s="17"/>
      <c r="V17" s="17"/>
      <c r="W17" s="17"/>
      <c r="X17" s="17">
        <f t="shared" si="4"/>
        <v>-3.75</v>
      </c>
      <c r="Y17" s="17"/>
      <c r="Z17" s="17"/>
      <c r="AA17" s="17">
        <v>2.58</v>
      </c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58"/>
      <c r="AM17" s="59">
        <f>SUM(E17:AL17)</f>
        <v>-3.749999999999998</v>
      </c>
      <c r="AN17" s="60"/>
      <c r="AO17" s="64"/>
      <c r="AP17" s="64"/>
      <c r="AQ17" s="64"/>
      <c r="AR17" s="64"/>
    </row>
    <row r="18" ht="13.65" customHeight="1">
      <c r="A18" s="17">
        <f>AM18</f>
        <v>-4.999999999999995</v>
      </c>
      <c r="B18" s="65">
        <v>43683</v>
      </c>
      <c r="C18" t="s" s="18">
        <v>77</v>
      </c>
      <c r="D18" s="54"/>
      <c r="E18" s="17"/>
      <c r="F18" s="17"/>
      <c r="G18" s="17"/>
      <c r="H18" s="17"/>
      <c r="I18" s="17"/>
      <c r="J18" s="17"/>
      <c r="K18" s="17">
        <v>105</v>
      </c>
      <c r="L18" s="17">
        <v>-3.35</v>
      </c>
      <c r="M18" s="17"/>
      <c r="N18" s="27"/>
      <c r="O18" s="27"/>
      <c r="P18" s="17"/>
      <c r="Q18" s="27"/>
      <c r="R18" s="27"/>
      <c r="S18" s="17"/>
      <c r="T18" s="17">
        <v>-105</v>
      </c>
      <c r="U18" s="17"/>
      <c r="V18" s="17"/>
      <c r="W18" s="17"/>
      <c r="X18" s="17">
        <v>-5</v>
      </c>
      <c r="Y18" s="17"/>
      <c r="Z18" s="17"/>
      <c r="AA18" s="17">
        <v>3.35</v>
      </c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58"/>
      <c r="AM18" s="59">
        <f>SUM(E18:AL18)</f>
        <v>-4.999999999999995</v>
      </c>
      <c r="AN18" s="60"/>
      <c r="AO18" s="64"/>
      <c r="AP18" s="64"/>
      <c r="AQ18" s="64"/>
      <c r="AR18" s="64"/>
    </row>
    <row r="19" ht="13.65" customHeight="1">
      <c r="A19" s="17">
        <f>AM19</f>
        <v>-4.999999999999995</v>
      </c>
      <c r="B19" s="65">
        <v>43683</v>
      </c>
      <c r="C19" t="s" s="18">
        <v>78</v>
      </c>
      <c r="D19" s="54"/>
      <c r="E19" s="17">
        <v>105</v>
      </c>
      <c r="F19" s="17">
        <v>-3.35</v>
      </c>
      <c r="G19" s="17"/>
      <c r="H19" s="17"/>
      <c r="I19" s="17"/>
      <c r="J19" s="17"/>
      <c r="K19" s="17"/>
      <c r="L19" s="17"/>
      <c r="M19" s="17"/>
      <c r="N19" s="27"/>
      <c r="O19" s="27"/>
      <c r="P19" s="17"/>
      <c r="Q19" s="27"/>
      <c r="R19" s="27"/>
      <c r="S19" s="17"/>
      <c r="T19" s="17">
        <v>-105</v>
      </c>
      <c r="U19" s="17"/>
      <c r="V19" s="17"/>
      <c r="W19" s="17"/>
      <c r="X19" s="17">
        <v>-5</v>
      </c>
      <c r="Y19" s="17"/>
      <c r="Z19" s="17"/>
      <c r="AA19" s="17">
        <v>3.35</v>
      </c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58"/>
      <c r="AM19" s="59">
        <f>SUM(E19:AL19)</f>
        <v>-4.999999999999995</v>
      </c>
      <c r="AN19" s="60"/>
      <c r="AO19" s="64"/>
      <c r="AP19" s="64"/>
      <c r="AQ19" s="64"/>
      <c r="AR19" s="64"/>
    </row>
    <row r="20" ht="13.65" customHeight="1">
      <c r="A20" s="17">
        <f>AM20</f>
        <v>-3.749999999999998</v>
      </c>
      <c r="B20" s="65">
        <v>43683</v>
      </c>
      <c r="C20" t="s" s="18">
        <v>79</v>
      </c>
      <c r="D20" s="54"/>
      <c r="E20" s="17">
        <v>78.75</v>
      </c>
      <c r="F20" s="17">
        <v>-2.58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17">
        <v>-78.75</v>
      </c>
      <c r="U20" s="17"/>
      <c r="V20" s="17"/>
      <c r="W20" s="17"/>
      <c r="X20" s="17">
        <f t="shared" si="4"/>
        <v>-3.75</v>
      </c>
      <c r="Y20" s="17"/>
      <c r="Z20" s="17"/>
      <c r="AA20" s="17">
        <v>2.58</v>
      </c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58"/>
      <c r="AM20" s="59">
        <f>SUM(E20:AL20)</f>
        <v>-3.749999999999998</v>
      </c>
      <c r="AN20" s="60"/>
      <c r="AO20" s="64"/>
      <c r="AP20" s="64"/>
      <c r="AQ20" s="64"/>
      <c r="AR20" s="64"/>
    </row>
    <row r="21" ht="13.65" customHeight="1">
      <c r="A21" s="17">
        <f>AM21</f>
        <v>-3.749999999999998</v>
      </c>
      <c r="B21" s="65">
        <v>43688</v>
      </c>
      <c r="C21" t="s" s="57">
        <v>80</v>
      </c>
      <c r="D21" s="54"/>
      <c r="E21" s="17"/>
      <c r="F21" s="17"/>
      <c r="G21" s="17"/>
      <c r="H21" s="17"/>
      <c r="I21" s="17"/>
      <c r="J21" s="17"/>
      <c r="K21" s="17">
        <v>78.75</v>
      </c>
      <c r="L21" s="17">
        <v>-2.58</v>
      </c>
      <c r="M21" s="17"/>
      <c r="N21" s="27"/>
      <c r="O21" s="27"/>
      <c r="P21" s="17"/>
      <c r="Q21" s="27"/>
      <c r="R21" s="27"/>
      <c r="S21" s="17"/>
      <c r="T21" s="17">
        <v>-78.75</v>
      </c>
      <c r="U21" s="17"/>
      <c r="V21" s="17"/>
      <c r="W21" s="17"/>
      <c r="X21" s="17">
        <f t="shared" si="4"/>
        <v>-3.75</v>
      </c>
      <c r="Y21" s="17"/>
      <c r="Z21" s="17"/>
      <c r="AA21" s="17">
        <v>2.58</v>
      </c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58"/>
      <c r="AM21" s="59">
        <f>SUM(E21:AL21)</f>
        <v>-3.749999999999998</v>
      </c>
      <c r="AN21" s="60"/>
      <c r="AO21" s="64"/>
      <c r="AP21" s="64"/>
      <c r="AQ21" s="64"/>
      <c r="AR21" s="64"/>
    </row>
    <row r="22" ht="13.65" customHeight="1">
      <c r="A22" s="17">
        <f>AM22</f>
        <v>0</v>
      </c>
      <c r="B22" s="61">
        <v>43692</v>
      </c>
      <c r="C22" t="s" s="67">
        <v>81</v>
      </c>
      <c r="D22" s="63"/>
      <c r="E22" s="17"/>
      <c r="F22" s="17"/>
      <c r="G22" s="17"/>
      <c r="H22" s="17"/>
      <c r="I22" s="17"/>
      <c r="J22" s="17"/>
      <c r="K22" s="17"/>
      <c r="L22" s="17"/>
      <c r="M22" s="17"/>
      <c r="N22" s="27"/>
      <c r="O22" s="27"/>
      <c r="P22" s="17"/>
      <c r="Q22" s="27"/>
      <c r="R22" s="27">
        <v>-42.54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>
        <v>42.54</v>
      </c>
      <c r="AH22" s="17"/>
      <c r="AI22" s="17"/>
      <c r="AJ22" s="17"/>
      <c r="AK22" s="17"/>
      <c r="AL22" s="58"/>
      <c r="AM22" s="59">
        <f>SUM(E22:AL22)</f>
        <v>0</v>
      </c>
      <c r="AN22" s="60"/>
      <c r="AO22" s="64"/>
      <c r="AP22" s="64"/>
      <c r="AQ22" s="64"/>
      <c r="AR22" s="64"/>
    </row>
    <row r="23" ht="13.65" customHeight="1">
      <c r="A23" s="17">
        <f>AM23</f>
        <v>-4.999999999999995</v>
      </c>
      <c r="B23" s="65">
        <v>43692</v>
      </c>
      <c r="C23" t="s" s="68">
        <v>82</v>
      </c>
      <c r="D23" s="63"/>
      <c r="E23" s="17"/>
      <c r="F23" s="17"/>
      <c r="G23" s="17"/>
      <c r="H23" s="17"/>
      <c r="I23" s="17"/>
      <c r="J23" s="17"/>
      <c r="K23" s="17">
        <v>105</v>
      </c>
      <c r="L23" s="17">
        <v>-3.35</v>
      </c>
      <c r="M23" s="17"/>
      <c r="N23" s="27"/>
      <c r="O23" s="27"/>
      <c r="P23" s="17"/>
      <c r="Q23" s="27"/>
      <c r="R23" s="27"/>
      <c r="S23" s="17"/>
      <c r="T23" s="17">
        <v>-105</v>
      </c>
      <c r="U23" s="17"/>
      <c r="V23" s="17"/>
      <c r="W23" s="17"/>
      <c r="X23" s="17">
        <v>-5</v>
      </c>
      <c r="Y23" s="17"/>
      <c r="Z23" s="17"/>
      <c r="AA23" s="17">
        <v>3.35</v>
      </c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58"/>
      <c r="AM23" s="59">
        <f>SUM(E23:AL23)</f>
        <v>-4.999999999999995</v>
      </c>
      <c r="AN23" s="60"/>
      <c r="AO23" s="64"/>
      <c r="AP23" s="64"/>
      <c r="AQ23" s="64"/>
      <c r="AR23" s="64"/>
    </row>
    <row r="24" ht="13.65" customHeight="1">
      <c r="A24" s="17">
        <f>AM24</f>
        <v>-4.999999999999995</v>
      </c>
      <c r="B24" s="61">
        <v>43693</v>
      </c>
      <c r="C24" t="s" s="62">
        <v>83</v>
      </c>
      <c r="D24" s="63"/>
      <c r="E24" s="17">
        <v>105</v>
      </c>
      <c r="F24" s="17">
        <v>-3.35</v>
      </c>
      <c r="G24" s="17"/>
      <c r="H24" s="17"/>
      <c r="I24" s="17"/>
      <c r="J24" s="17"/>
      <c r="K24" s="17"/>
      <c r="L24" s="17"/>
      <c r="M24" s="17"/>
      <c r="N24" s="27"/>
      <c r="O24" s="27"/>
      <c r="P24" s="17"/>
      <c r="Q24" s="27"/>
      <c r="R24" s="27"/>
      <c r="S24" s="17"/>
      <c r="T24" s="17">
        <v>-105</v>
      </c>
      <c r="U24" s="17"/>
      <c r="V24" s="17"/>
      <c r="W24" s="17"/>
      <c r="X24" s="17">
        <v>-5</v>
      </c>
      <c r="Y24" s="17"/>
      <c r="Z24" s="17"/>
      <c r="AA24" s="17">
        <v>3.35</v>
      </c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58"/>
      <c r="AM24" s="59">
        <f>SUM(E24:AL24)</f>
        <v>-4.999999999999995</v>
      </c>
      <c r="AN24" s="60"/>
      <c r="AO24" s="64"/>
      <c r="AP24" s="64"/>
      <c r="AQ24" s="64"/>
      <c r="AR24" s="64"/>
    </row>
    <row r="25" ht="13.65" customHeight="1">
      <c r="A25" s="17">
        <f>AM25</f>
        <v>0</v>
      </c>
      <c r="B25" s="61">
        <v>43694</v>
      </c>
      <c r="C25" t="s" s="67">
        <v>84</v>
      </c>
      <c r="D25" s="63"/>
      <c r="E25" s="17"/>
      <c r="F25" s="17"/>
      <c r="G25" s="17"/>
      <c r="H25" s="17"/>
      <c r="I25" s="17"/>
      <c r="J25" s="17"/>
      <c r="K25" s="17"/>
      <c r="L25" s="17"/>
      <c r="M25" s="17"/>
      <c r="N25" s="27"/>
      <c r="O25" s="27"/>
      <c r="P25" s="17"/>
      <c r="Q25" s="27"/>
      <c r="R25" s="27">
        <v>-22.04</v>
      </c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>
        <v>22.04</v>
      </c>
      <c r="AG25" s="17"/>
      <c r="AH25" s="17"/>
      <c r="AI25" s="17"/>
      <c r="AJ25" s="17"/>
      <c r="AK25" s="17"/>
      <c r="AL25" s="58"/>
      <c r="AM25" s="59">
        <f>SUM(E25:AL25)</f>
        <v>0</v>
      </c>
      <c r="AN25" s="60"/>
      <c r="AO25" s="64"/>
      <c r="AP25" s="64"/>
      <c r="AQ25" s="64"/>
      <c r="AR25" s="64"/>
    </row>
    <row r="26" ht="13.65" customHeight="1">
      <c r="A26" s="17">
        <f>AM26</f>
        <v>0</v>
      </c>
      <c r="B26" s="61">
        <v>43696</v>
      </c>
      <c r="C26" t="s" s="67">
        <v>59</v>
      </c>
      <c r="D26" s="63"/>
      <c r="E26" s="17"/>
      <c r="F26" s="17"/>
      <c r="G26" s="17"/>
      <c r="H26" s="14"/>
      <c r="I26" s="17"/>
      <c r="J26" s="17"/>
      <c r="K26" s="17"/>
      <c r="L26" s="17"/>
      <c r="M26" s="17"/>
      <c r="N26" s="27"/>
      <c r="O26" s="27"/>
      <c r="P26" s="17"/>
      <c r="Q26" s="27"/>
      <c r="R26" s="27">
        <v>-29.39</v>
      </c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>
        <v>29.39</v>
      </c>
      <c r="AJ26" s="17"/>
      <c r="AK26" s="17"/>
      <c r="AL26" s="58"/>
      <c r="AM26" s="59">
        <f>SUM(E26:AL26)</f>
        <v>0</v>
      </c>
      <c r="AN26" s="60"/>
      <c r="AO26" s="64"/>
      <c r="AP26" s="64"/>
      <c r="AQ26" s="64"/>
      <c r="AR26" s="64"/>
    </row>
    <row r="27" ht="13.65" customHeight="1">
      <c r="A27" s="17">
        <f>AM27</f>
        <v>0</v>
      </c>
      <c r="B27" s="61">
        <v>43698</v>
      </c>
      <c r="C27" t="s" s="67">
        <v>85</v>
      </c>
      <c r="D27" s="63"/>
      <c r="E27" s="17"/>
      <c r="F27" s="17"/>
      <c r="G27" s="17"/>
      <c r="H27" s="14"/>
      <c r="I27" s="17"/>
      <c r="J27" s="17"/>
      <c r="K27" s="17"/>
      <c r="L27" s="17"/>
      <c r="M27" s="17"/>
      <c r="N27" s="27"/>
      <c r="O27" s="27">
        <v>-3.36</v>
      </c>
      <c r="P27" s="17"/>
      <c r="Q27" s="27"/>
      <c r="R27" s="2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>
        <v>3.36</v>
      </c>
      <c r="AH27" s="17"/>
      <c r="AI27" s="17"/>
      <c r="AJ27" s="17"/>
      <c r="AK27" s="17"/>
      <c r="AL27" s="58"/>
      <c r="AM27" s="59">
        <f>SUM(E27:AL27)</f>
        <v>0</v>
      </c>
      <c r="AN27" s="60"/>
      <c r="AO27" s="64"/>
      <c r="AP27" s="64"/>
      <c r="AQ27" s="64"/>
      <c r="AR27" s="64"/>
    </row>
    <row r="28" ht="13.65" customHeight="1">
      <c r="A28" s="17">
        <f>AM28</f>
        <v>0</v>
      </c>
      <c r="B28" s="65">
        <v>43698</v>
      </c>
      <c r="C28" t="s" s="69">
        <v>86</v>
      </c>
      <c r="D28" s="63"/>
      <c r="E28" s="17"/>
      <c r="F28" s="17"/>
      <c r="G28" s="17"/>
      <c r="H28" s="14">
        <v>350</v>
      </c>
      <c r="I28" s="17"/>
      <c r="J28" s="17"/>
      <c r="K28" s="17"/>
      <c r="L28" s="17"/>
      <c r="M28" s="17"/>
      <c r="N28" s="27"/>
      <c r="O28" s="27"/>
      <c r="P28" s="17"/>
      <c r="Q28" s="27"/>
      <c r="R28" s="27"/>
      <c r="S28" s="17"/>
      <c r="T28" s="17"/>
      <c r="U28" s="17">
        <v>-350</v>
      </c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58"/>
      <c r="AM28" s="59">
        <f>SUM(E28:AL28)</f>
        <v>0</v>
      </c>
      <c r="AN28" s="60"/>
      <c r="AO28" s="64"/>
      <c r="AP28" s="64"/>
      <c r="AQ28" s="64"/>
      <c r="AR28" s="64"/>
    </row>
    <row r="29" ht="13.65" customHeight="1">
      <c r="A29" s="17">
        <f>AM29</f>
        <v>0</v>
      </c>
      <c r="B29" s="61">
        <v>43700</v>
      </c>
      <c r="C29" t="s" s="67">
        <v>85</v>
      </c>
      <c r="D29" s="63"/>
      <c r="E29" s="17"/>
      <c r="F29" s="17"/>
      <c r="G29" s="17"/>
      <c r="H29" s="17"/>
      <c r="I29" s="17"/>
      <c r="J29" s="17"/>
      <c r="K29" s="17"/>
      <c r="L29" s="17"/>
      <c r="M29" s="17"/>
      <c r="N29" s="27"/>
      <c r="O29" s="27"/>
      <c r="P29" s="17"/>
      <c r="Q29" s="27"/>
      <c r="R29" s="27">
        <v>-104.9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>
        <v>104.9</v>
      </c>
      <c r="AH29" s="17"/>
      <c r="AI29" s="17"/>
      <c r="AJ29" s="17"/>
      <c r="AK29" s="17"/>
      <c r="AL29" s="58"/>
      <c r="AM29" s="59">
        <f>SUM(E29:AL29)</f>
        <v>0</v>
      </c>
      <c r="AN29" s="60"/>
      <c r="AO29" s="64"/>
      <c r="AP29" s="64"/>
      <c r="AQ29" s="64"/>
      <c r="AR29" s="64"/>
    </row>
    <row r="30" ht="13.65" customHeight="1">
      <c r="A30" s="17">
        <f>AM30</f>
        <v>0</v>
      </c>
      <c r="B30" s="61">
        <v>43701</v>
      </c>
      <c r="C30" t="s" s="67">
        <v>85</v>
      </c>
      <c r="D30" s="63"/>
      <c r="E30" s="17"/>
      <c r="F30" s="17"/>
      <c r="G30" s="17"/>
      <c r="H30" s="17"/>
      <c r="I30" s="17"/>
      <c r="J30" s="17"/>
      <c r="K30" s="17"/>
      <c r="L30" s="17"/>
      <c r="M30" s="17"/>
      <c r="N30" s="27"/>
      <c r="O30" s="27">
        <v>-6.71</v>
      </c>
      <c r="P30" s="17"/>
      <c r="Q30" s="27"/>
      <c r="R30" s="2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>
        <v>6.71</v>
      </c>
      <c r="AH30" s="17"/>
      <c r="AI30" s="17"/>
      <c r="AJ30" s="17"/>
      <c r="AK30" s="17"/>
      <c r="AL30" s="58"/>
      <c r="AM30" s="59">
        <f>SUM(E30:AL30)</f>
        <v>0</v>
      </c>
      <c r="AN30" s="60"/>
      <c r="AO30" s="64"/>
      <c r="AP30" s="64"/>
      <c r="AQ30" s="64"/>
      <c r="AR30" s="64"/>
    </row>
    <row r="31" ht="13.65" customHeight="1">
      <c r="A31" s="17">
        <f>AM31</f>
        <v>-4.999999999999995</v>
      </c>
      <c r="B31" s="61">
        <v>43701</v>
      </c>
      <c r="C31" t="s" s="62">
        <v>87</v>
      </c>
      <c r="D31" s="63"/>
      <c r="E31" s="17"/>
      <c r="F31" s="17"/>
      <c r="G31" s="17"/>
      <c r="H31" s="17"/>
      <c r="I31" s="17"/>
      <c r="J31" s="17"/>
      <c r="K31" s="17">
        <v>105</v>
      </c>
      <c r="L31" s="17">
        <v>-3.35</v>
      </c>
      <c r="M31" s="17"/>
      <c r="N31" s="27"/>
      <c r="O31" s="27"/>
      <c r="P31" s="17"/>
      <c r="Q31" s="27"/>
      <c r="R31" s="27"/>
      <c r="S31" s="17"/>
      <c r="T31" s="17">
        <v>-105</v>
      </c>
      <c r="U31" s="17"/>
      <c r="V31" s="17"/>
      <c r="W31" s="17"/>
      <c r="X31" s="17">
        <v>-5</v>
      </c>
      <c r="Y31" s="17"/>
      <c r="Z31" s="17"/>
      <c r="AA31" s="17">
        <v>3.35</v>
      </c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58"/>
      <c r="AM31" s="59">
        <f>SUM(E31:AL31)</f>
        <v>-4.999999999999995</v>
      </c>
      <c r="AN31" s="60"/>
      <c r="AO31" s="64"/>
      <c r="AP31" s="64"/>
      <c r="AQ31" s="64"/>
      <c r="AR31" s="64"/>
    </row>
    <row r="32" ht="13.65" customHeight="1">
      <c r="A32" s="17">
        <f>AM32</f>
        <v>-4.999999999999995</v>
      </c>
      <c r="B32" s="61">
        <v>43702</v>
      </c>
      <c r="C32" t="s" s="62">
        <v>88</v>
      </c>
      <c r="D32" s="63"/>
      <c r="E32" s="17">
        <v>105</v>
      </c>
      <c r="F32" s="17">
        <v>-3.35</v>
      </c>
      <c r="G32" s="17"/>
      <c r="H32" s="17"/>
      <c r="I32" s="17"/>
      <c r="J32" s="17"/>
      <c r="K32" s="17"/>
      <c r="L32" s="17"/>
      <c r="M32" s="17"/>
      <c r="N32" s="27"/>
      <c r="O32" s="27"/>
      <c r="P32" s="17"/>
      <c r="Q32" s="27"/>
      <c r="R32" s="27"/>
      <c r="S32" s="17"/>
      <c r="T32" s="17">
        <v>-105</v>
      </c>
      <c r="U32" s="17"/>
      <c r="V32" s="17"/>
      <c r="W32" s="17"/>
      <c r="X32" s="17">
        <v>-5</v>
      </c>
      <c r="Y32" s="17"/>
      <c r="Z32" s="17"/>
      <c r="AA32" s="17">
        <v>3.35</v>
      </c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58"/>
      <c r="AM32" s="59">
        <f>SUM(E32:AL32)</f>
        <v>-4.999999999999995</v>
      </c>
      <c r="AN32" s="60"/>
      <c r="AO32" s="64"/>
      <c r="AP32" s="64"/>
      <c r="AQ32" s="64"/>
      <c r="AR32" s="64"/>
    </row>
    <row r="33" ht="13.65" customHeight="1">
      <c r="A33" s="17">
        <f>AM33</f>
        <v>-3.749999999999998</v>
      </c>
      <c r="B33" s="65">
        <v>43702</v>
      </c>
      <c r="C33" t="s" s="68">
        <v>89</v>
      </c>
      <c r="D33" s="63"/>
      <c r="E33" s="17">
        <v>78.75</v>
      </c>
      <c r="F33" s="17">
        <v>-2.58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17">
        <v>-78.75</v>
      </c>
      <c r="U33" s="17"/>
      <c r="V33" s="17"/>
      <c r="W33" s="17"/>
      <c r="X33" s="17">
        <f t="shared" si="4"/>
        <v>-3.75</v>
      </c>
      <c r="Y33" s="17"/>
      <c r="Z33" s="17"/>
      <c r="AA33" s="17">
        <v>2.58</v>
      </c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58"/>
      <c r="AM33" s="59">
        <f>SUM(E33:AL33)</f>
        <v>-3.749999999999998</v>
      </c>
      <c r="AN33" s="60"/>
      <c r="AO33" s="64"/>
      <c r="AP33" s="64"/>
      <c r="AQ33" s="64"/>
      <c r="AR33" s="64"/>
    </row>
    <row r="34" ht="13.65" customHeight="1">
      <c r="A34" s="17">
        <f>AM34</f>
        <v>-3.749999999999998</v>
      </c>
      <c r="B34" s="61">
        <v>43704</v>
      </c>
      <c r="C34" t="s" s="62">
        <v>90</v>
      </c>
      <c r="D34" s="63"/>
      <c r="E34" s="17">
        <v>78.75</v>
      </c>
      <c r="F34" s="17">
        <v>-2.58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17">
        <v>-78.75</v>
      </c>
      <c r="U34" s="17"/>
      <c r="V34" s="17"/>
      <c r="W34" s="17"/>
      <c r="X34" s="17">
        <f t="shared" si="4"/>
        <v>-3.75</v>
      </c>
      <c r="Y34" s="17"/>
      <c r="Z34" s="17"/>
      <c r="AA34" s="17">
        <v>2.58</v>
      </c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58"/>
      <c r="AM34" s="59">
        <f>SUM(E34:AL34)</f>
        <v>-3.749999999999998</v>
      </c>
      <c r="AN34" s="60"/>
      <c r="AO34" s="64"/>
      <c r="AP34" s="64"/>
      <c r="AQ34" s="64"/>
      <c r="AR34" s="64"/>
    </row>
    <row r="35" ht="13.65" customHeight="1">
      <c r="A35" s="17">
        <f>AM35</f>
        <v>0</v>
      </c>
      <c r="B35" s="61">
        <v>43705</v>
      </c>
      <c r="C35" t="s" s="67">
        <v>84</v>
      </c>
      <c r="D35" s="63"/>
      <c r="E35" s="17"/>
      <c r="F35" s="17"/>
      <c r="G35" s="17"/>
      <c r="H35" s="27"/>
      <c r="I35" s="17"/>
      <c r="J35" s="17"/>
      <c r="K35" s="17"/>
      <c r="L35" s="17"/>
      <c r="M35" s="17"/>
      <c r="N35" s="27"/>
      <c r="O35" s="27"/>
      <c r="P35" s="17"/>
      <c r="Q35" s="27"/>
      <c r="R35" s="27">
        <v>-3.78</v>
      </c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>
        <v>3.78</v>
      </c>
      <c r="AG35" s="17"/>
      <c r="AH35" s="17"/>
      <c r="AI35" s="17"/>
      <c r="AJ35" s="17"/>
      <c r="AK35" s="17"/>
      <c r="AL35" s="58"/>
      <c r="AM35" s="59">
        <f>SUM(E35:AL35)</f>
        <v>0</v>
      </c>
      <c r="AN35" s="60"/>
      <c r="AO35" s="64"/>
      <c r="AP35" s="64"/>
      <c r="AQ35" s="64"/>
      <c r="AR35" s="64"/>
    </row>
    <row r="36" ht="13.65" customHeight="1">
      <c r="A36" s="17">
        <f>AM36</f>
        <v>0</v>
      </c>
      <c r="B36" s="61">
        <v>43705</v>
      </c>
      <c r="C36" t="s" s="67">
        <v>91</v>
      </c>
      <c r="D36" s="63"/>
      <c r="E36" s="17"/>
      <c r="F36" s="17"/>
      <c r="G36" s="17"/>
      <c r="H36" s="27"/>
      <c r="I36" s="17"/>
      <c r="J36" s="17"/>
      <c r="K36" s="17"/>
      <c r="L36" s="27">
        <v>-105.03</v>
      </c>
      <c r="M36" s="17"/>
      <c r="N36" s="27"/>
      <c r="O36" s="27"/>
      <c r="P36" s="17"/>
      <c r="Q36" s="27"/>
      <c r="R36" s="2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v>105.03</v>
      </c>
      <c r="AF36" s="17"/>
      <c r="AG36" s="17"/>
      <c r="AH36" s="17"/>
      <c r="AI36" s="17"/>
      <c r="AJ36" s="17"/>
      <c r="AK36" s="17"/>
      <c r="AL36" s="58"/>
      <c r="AM36" s="59">
        <f>SUM(E36:AL36)</f>
        <v>0</v>
      </c>
      <c r="AN36" s="60"/>
      <c r="AO36" s="64"/>
      <c r="AP36" s="64"/>
      <c r="AQ36" s="64"/>
      <c r="AR36" s="64"/>
    </row>
    <row r="37" ht="13.65" customHeight="1">
      <c r="A37" s="17">
        <f>AM37</f>
        <v>0</v>
      </c>
      <c r="B37" s="65">
        <v>43705</v>
      </c>
      <c r="C37" t="s" s="68">
        <v>92</v>
      </c>
      <c r="D37" s="63"/>
      <c r="E37" s="17"/>
      <c r="F37" s="17"/>
      <c r="G37" s="17"/>
      <c r="H37" s="27"/>
      <c r="I37" s="17"/>
      <c r="J37" s="17"/>
      <c r="K37" s="17"/>
      <c r="L37" s="27"/>
      <c r="M37" s="17"/>
      <c r="N37" s="27"/>
      <c r="O37" s="27"/>
      <c r="P37" s="17"/>
      <c r="Q37" s="27"/>
      <c r="R37" s="27">
        <v>-101.69</v>
      </c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>
        <v>101.69</v>
      </c>
      <c r="AF37" s="17"/>
      <c r="AG37" s="17"/>
      <c r="AH37" s="17"/>
      <c r="AI37" s="17"/>
      <c r="AJ37" s="17"/>
      <c r="AK37" s="17"/>
      <c r="AL37" s="58"/>
      <c r="AM37" s="59">
        <f>SUM(E37:AL37)</f>
        <v>0</v>
      </c>
      <c r="AN37" s="60"/>
      <c r="AO37" s="64"/>
      <c r="AP37" s="64"/>
      <c r="AQ37" s="64"/>
      <c r="AR37" s="64"/>
    </row>
    <row r="38" ht="13.65" customHeight="1">
      <c r="A38" s="17">
        <f>AM38</f>
        <v>0</v>
      </c>
      <c r="B38" s="65">
        <v>43706</v>
      </c>
      <c r="C38" t="s" s="68">
        <v>93</v>
      </c>
      <c r="D38" s="63"/>
      <c r="E38" s="17"/>
      <c r="F38" s="17"/>
      <c r="G38" s="17"/>
      <c r="H38" s="27"/>
      <c r="I38" s="17"/>
      <c r="J38" s="17"/>
      <c r="K38" s="17"/>
      <c r="L38" s="27"/>
      <c r="M38" s="17"/>
      <c r="N38" s="27"/>
      <c r="O38" s="27"/>
      <c r="P38" s="17"/>
      <c r="Q38" s="27"/>
      <c r="R38" s="27">
        <v>-131.59</v>
      </c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>
        <v>131.59</v>
      </c>
      <c r="AF38" s="17"/>
      <c r="AG38" s="17"/>
      <c r="AH38" s="17"/>
      <c r="AI38" s="17"/>
      <c r="AJ38" s="17"/>
      <c r="AK38" s="17"/>
      <c r="AL38" s="58"/>
      <c r="AM38" s="59">
        <f>SUM(E38:AL38)</f>
        <v>0</v>
      </c>
      <c r="AN38" s="60"/>
      <c r="AO38" s="64"/>
      <c r="AP38" s="64"/>
      <c r="AQ38" s="64"/>
      <c r="AR38" s="64"/>
    </row>
    <row r="39" ht="13.65" customHeight="1">
      <c r="A39" s="17">
        <f>AM39</f>
        <v>0</v>
      </c>
      <c r="B39" s="61">
        <v>43706</v>
      </c>
      <c r="C39" t="s" s="67">
        <v>85</v>
      </c>
      <c r="D39" s="63"/>
      <c r="E39" s="17"/>
      <c r="F39" s="17"/>
      <c r="G39" s="17"/>
      <c r="H39" s="27"/>
      <c r="I39" s="17"/>
      <c r="J39" s="17"/>
      <c r="K39" s="17"/>
      <c r="L39" s="17"/>
      <c r="M39" s="17"/>
      <c r="N39" s="27"/>
      <c r="O39" s="27"/>
      <c r="P39" s="17"/>
      <c r="Q39" s="27"/>
      <c r="R39" s="27">
        <v>-95.16</v>
      </c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>
        <v>95.16</v>
      </c>
      <c r="AH39" s="17"/>
      <c r="AI39" s="17"/>
      <c r="AJ39" s="17"/>
      <c r="AK39" s="17"/>
      <c r="AL39" s="58"/>
      <c r="AM39" s="59">
        <f>SUM(E39:AL39)</f>
        <v>0</v>
      </c>
      <c r="AN39" s="60"/>
      <c r="AO39" s="64"/>
      <c r="AP39" s="64"/>
      <c r="AQ39" s="64"/>
      <c r="AR39" s="64"/>
    </row>
    <row r="40" ht="13.65" customHeight="1">
      <c r="A40" s="17">
        <f>AM40</f>
        <v>0</v>
      </c>
      <c r="B40" s="61">
        <v>43706</v>
      </c>
      <c r="C40" t="s" s="67">
        <v>91</v>
      </c>
      <c r="D40" s="63"/>
      <c r="E40" s="17"/>
      <c r="F40" s="17"/>
      <c r="G40" s="17"/>
      <c r="H40" s="27"/>
      <c r="I40" s="17"/>
      <c r="J40" s="17"/>
      <c r="K40" s="17"/>
      <c r="L40" s="27">
        <v>-131.59</v>
      </c>
      <c r="M40" s="17"/>
      <c r="N40" s="27"/>
      <c r="O40" s="27"/>
      <c r="P40" s="17"/>
      <c r="Q40" s="27"/>
      <c r="R40" s="2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>
        <v>131.59</v>
      </c>
      <c r="AF40" s="17"/>
      <c r="AG40" s="17"/>
      <c r="AH40" s="17"/>
      <c r="AI40" s="17"/>
      <c r="AJ40" s="17"/>
      <c r="AK40" s="17"/>
      <c r="AL40" s="58"/>
      <c r="AM40" s="59">
        <f>SUM(E40:AL40)</f>
        <v>0</v>
      </c>
      <c r="AN40" s="60"/>
      <c r="AO40" s="64"/>
      <c r="AP40" s="64"/>
      <c r="AQ40" s="64"/>
      <c r="AR40" s="64"/>
    </row>
    <row r="41" ht="13.65" customHeight="1">
      <c r="A41" s="17">
        <f>AM41</f>
        <v>0</v>
      </c>
      <c r="B41" s="65">
        <v>43708</v>
      </c>
      <c r="C41" t="s" s="70">
        <v>94</v>
      </c>
      <c r="D41" s="54"/>
      <c r="E41" s="17"/>
      <c r="F41" s="17"/>
      <c r="G41" s="17"/>
      <c r="H41" s="27"/>
      <c r="I41" s="17"/>
      <c r="J41" s="17"/>
      <c r="K41" s="17"/>
      <c r="L41" s="17"/>
      <c r="M41" s="17"/>
      <c r="N41" s="27"/>
      <c r="O41" s="27"/>
      <c r="P41" s="17"/>
      <c r="Q41" s="27"/>
      <c r="R41" s="27">
        <v>-17.86</v>
      </c>
      <c r="S41" s="17"/>
      <c r="T41" s="17"/>
      <c r="U41" s="17"/>
      <c r="V41" s="17"/>
      <c r="W41" s="17"/>
      <c r="X41" s="17"/>
      <c r="Y41" s="17"/>
      <c r="Z41" s="17">
        <v>17.86</v>
      </c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58"/>
      <c r="AM41" s="59">
        <f>SUM(E41:AL41)</f>
        <v>0</v>
      </c>
      <c r="AN41" s="60"/>
      <c r="AO41" s="64"/>
      <c r="AP41" s="64"/>
      <c r="AQ41" s="64"/>
      <c r="AR41" s="64"/>
    </row>
    <row r="42" ht="13.65" customHeight="1">
      <c r="A42" s="17">
        <f>AM42</f>
        <v>-3.749999999999998</v>
      </c>
      <c r="B42" s="65">
        <v>43712</v>
      </c>
      <c r="C42" t="s" s="18">
        <v>95</v>
      </c>
      <c r="D42" s="54"/>
      <c r="E42" s="17">
        <v>78.75</v>
      </c>
      <c r="F42" s="17">
        <v>-2.58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17">
        <v>-78.75</v>
      </c>
      <c r="U42" s="17"/>
      <c r="V42" s="17"/>
      <c r="W42" s="17"/>
      <c r="X42" s="17">
        <f t="shared" si="4"/>
        <v>-3.75</v>
      </c>
      <c r="Y42" s="17"/>
      <c r="Z42" s="17"/>
      <c r="AA42" s="17">
        <v>2.58</v>
      </c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58"/>
      <c r="AM42" s="59">
        <f>SUM(E42:AL42)</f>
        <v>-3.749999999999998</v>
      </c>
      <c r="AN42" s="60"/>
      <c r="AO42" s="64"/>
      <c r="AP42" s="64"/>
      <c r="AQ42" s="64"/>
      <c r="AR42" s="64"/>
    </row>
    <row r="43" ht="13.65" customHeight="1">
      <c r="A43" s="17">
        <f>AM43</f>
        <v>-3.749999999999998</v>
      </c>
      <c r="B43" s="65">
        <v>43712</v>
      </c>
      <c r="C43" t="s" s="18">
        <v>96</v>
      </c>
      <c r="D43" s="54"/>
      <c r="E43" s="17">
        <v>78.75</v>
      </c>
      <c r="F43" s="17">
        <v>-2.58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17">
        <v>-78.75</v>
      </c>
      <c r="U43" s="17"/>
      <c r="V43" s="17"/>
      <c r="W43" s="17"/>
      <c r="X43" s="17">
        <f t="shared" si="4"/>
        <v>-3.75</v>
      </c>
      <c r="Y43" s="17"/>
      <c r="Z43" s="17"/>
      <c r="AA43" s="17">
        <v>2.58</v>
      </c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58"/>
      <c r="AM43" s="59">
        <f>SUM(E43:AL43)</f>
        <v>-3.749999999999998</v>
      </c>
      <c r="AN43" s="60"/>
      <c r="AO43" s="64"/>
      <c r="AP43" s="64"/>
      <c r="AQ43" s="64"/>
      <c r="AR43" s="64"/>
    </row>
    <row r="44" ht="13.65" customHeight="1">
      <c r="A44" s="17">
        <f>AM44</f>
        <v>-4.999999999999995</v>
      </c>
      <c r="B44" s="65">
        <v>43713</v>
      </c>
      <c r="C44" t="s" s="18">
        <v>97</v>
      </c>
      <c r="D44" s="54"/>
      <c r="E44" s="17">
        <v>105</v>
      </c>
      <c r="F44" s="17">
        <v>-3.35</v>
      </c>
      <c r="G44" s="17"/>
      <c r="H44" s="17"/>
      <c r="I44" s="17"/>
      <c r="J44" s="17"/>
      <c r="K44" s="17"/>
      <c r="L44" s="17"/>
      <c r="M44" s="17"/>
      <c r="N44" s="27"/>
      <c r="O44" s="27"/>
      <c r="P44" s="17"/>
      <c r="Q44" s="27"/>
      <c r="R44" s="27"/>
      <c r="S44" s="17"/>
      <c r="T44" s="17">
        <v>-105</v>
      </c>
      <c r="U44" s="17"/>
      <c r="V44" s="17"/>
      <c r="W44" s="17"/>
      <c r="X44" s="17">
        <v>-5</v>
      </c>
      <c r="Y44" s="17"/>
      <c r="Z44" s="17"/>
      <c r="AA44" s="17">
        <v>3.35</v>
      </c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58"/>
      <c r="AM44" s="59">
        <f>SUM(E44:AL44)</f>
        <v>-4.999999999999995</v>
      </c>
      <c r="AN44" s="60"/>
      <c r="AO44" s="64"/>
      <c r="AP44" s="64"/>
      <c r="AQ44" s="64"/>
      <c r="AR44" s="64"/>
    </row>
    <row r="45" ht="13.65" customHeight="1">
      <c r="A45" s="17">
        <f>AM45</f>
        <v>-3.749999999999998</v>
      </c>
      <c r="B45" s="65">
        <v>43715</v>
      </c>
      <c r="C45" t="s" s="18">
        <v>98</v>
      </c>
      <c r="D45" s="54"/>
      <c r="E45" s="17">
        <v>78.75</v>
      </c>
      <c r="F45" s="17">
        <v>-2.58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17">
        <v>-78.75</v>
      </c>
      <c r="U45" s="17"/>
      <c r="V45" s="17"/>
      <c r="W45" s="17"/>
      <c r="X45" s="17">
        <f t="shared" si="4"/>
        <v>-3.75</v>
      </c>
      <c r="Y45" s="17"/>
      <c r="Z45" s="17"/>
      <c r="AA45" s="17">
        <v>2.58</v>
      </c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58"/>
      <c r="AM45" s="59">
        <f>SUM(E45:AL45)</f>
        <v>-3.749999999999998</v>
      </c>
      <c r="AN45" s="60"/>
      <c r="AO45" s="64"/>
      <c r="AP45" s="64"/>
      <c r="AQ45" s="64"/>
      <c r="AR45" s="64"/>
    </row>
    <row r="46" ht="13.65" customHeight="1">
      <c r="A46" s="17">
        <f>AM46</f>
        <v>-4.999999999999995</v>
      </c>
      <c r="B46" s="65">
        <v>43716</v>
      </c>
      <c r="C46" t="s" s="18">
        <v>99</v>
      </c>
      <c r="D46" s="54"/>
      <c r="E46" s="17">
        <v>105</v>
      </c>
      <c r="F46" s="17">
        <v>-3.35</v>
      </c>
      <c r="G46" s="17"/>
      <c r="H46" s="17"/>
      <c r="I46" s="17"/>
      <c r="J46" s="17"/>
      <c r="K46" s="17"/>
      <c r="L46" s="17"/>
      <c r="M46" s="17"/>
      <c r="N46" s="27"/>
      <c r="O46" s="27"/>
      <c r="P46" s="17"/>
      <c r="Q46" s="27"/>
      <c r="R46" s="27"/>
      <c r="S46" s="17"/>
      <c r="T46" s="17">
        <v>-105</v>
      </c>
      <c r="U46" s="17"/>
      <c r="V46" s="17"/>
      <c r="W46" s="17"/>
      <c r="X46" s="17">
        <v>-5</v>
      </c>
      <c r="Y46" s="17"/>
      <c r="Z46" s="17"/>
      <c r="AA46" s="17">
        <v>3.35</v>
      </c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58"/>
      <c r="AM46" s="59">
        <f>SUM(E46:AL46)</f>
        <v>-4.999999999999995</v>
      </c>
      <c r="AN46" s="60"/>
      <c r="AO46" s="64"/>
      <c r="AP46" s="64"/>
      <c r="AQ46" s="64"/>
      <c r="AR46" s="64"/>
    </row>
    <row r="47" ht="13.65" customHeight="1">
      <c r="A47" s="17">
        <f>AM47</f>
        <v>-4.999999999999995</v>
      </c>
      <c r="B47" s="65">
        <v>43716</v>
      </c>
      <c r="C47" t="s" s="18">
        <v>100</v>
      </c>
      <c r="D47" s="54"/>
      <c r="E47" s="17">
        <v>105</v>
      </c>
      <c r="F47" s="17">
        <v>-3.35</v>
      </c>
      <c r="G47" s="17"/>
      <c r="H47" s="17"/>
      <c r="I47" s="17"/>
      <c r="J47" s="17"/>
      <c r="K47" s="17"/>
      <c r="L47" s="17"/>
      <c r="M47" s="17"/>
      <c r="N47" s="27"/>
      <c r="O47" s="27"/>
      <c r="P47" s="17"/>
      <c r="Q47" s="27"/>
      <c r="R47" s="27"/>
      <c r="S47" s="17"/>
      <c r="T47" s="17">
        <v>-105</v>
      </c>
      <c r="U47" s="17"/>
      <c r="V47" s="17"/>
      <c r="W47" s="17"/>
      <c r="X47" s="17">
        <v>-5</v>
      </c>
      <c r="Y47" s="17"/>
      <c r="Z47" s="17"/>
      <c r="AA47" s="17">
        <v>3.35</v>
      </c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58"/>
      <c r="AM47" s="59">
        <f>SUM(E47:AL47)</f>
        <v>-4.999999999999995</v>
      </c>
      <c r="AN47" s="60"/>
      <c r="AO47" s="64"/>
      <c r="AP47" s="64"/>
      <c r="AQ47" s="64"/>
      <c r="AR47" s="64"/>
    </row>
    <row r="48" ht="13.65" customHeight="1">
      <c r="A48" s="17">
        <f>AM48</f>
        <v>0</v>
      </c>
      <c r="B48" s="65">
        <v>43716</v>
      </c>
      <c r="C48" t="s" s="8">
        <v>86</v>
      </c>
      <c r="D48" s="54"/>
      <c r="E48" s="17"/>
      <c r="F48" s="17"/>
      <c r="G48" s="17"/>
      <c r="H48" s="17">
        <v>200</v>
      </c>
      <c r="I48" s="17"/>
      <c r="J48" s="17"/>
      <c r="K48" s="17"/>
      <c r="L48" s="17"/>
      <c r="M48" s="17"/>
      <c r="N48" s="27"/>
      <c r="O48" s="27"/>
      <c r="P48" s="17"/>
      <c r="Q48" s="27"/>
      <c r="R48" s="27"/>
      <c r="S48" s="17"/>
      <c r="T48" s="17"/>
      <c r="U48" s="17">
        <v>-200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58"/>
      <c r="AM48" s="59">
        <f>SUM(E48:AL48)</f>
        <v>0</v>
      </c>
      <c r="AN48" s="60"/>
      <c r="AO48" s="64"/>
      <c r="AP48" s="64"/>
      <c r="AQ48" s="64"/>
      <c r="AR48" s="64"/>
    </row>
    <row r="49" ht="13.65" customHeight="1">
      <c r="A49" s="17">
        <f>AM49</f>
        <v>0</v>
      </c>
      <c r="B49" s="65">
        <v>43718</v>
      </c>
      <c r="C49" t="s" s="18">
        <v>101</v>
      </c>
      <c r="D49" s="54"/>
      <c r="E49" s="17"/>
      <c r="F49" s="17"/>
      <c r="G49" s="17"/>
      <c r="H49" s="17"/>
      <c r="I49" s="17"/>
      <c r="J49" s="17"/>
      <c r="K49" s="17"/>
      <c r="L49" s="17"/>
      <c r="M49" s="17"/>
      <c r="N49" s="27"/>
      <c r="O49" s="27"/>
      <c r="P49" s="17"/>
      <c r="Q49" s="27"/>
      <c r="R49" s="27">
        <v>-38.3</v>
      </c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>
        <v>38.3</v>
      </c>
      <c r="AF49" s="17"/>
      <c r="AG49" s="17"/>
      <c r="AH49" s="17"/>
      <c r="AI49" s="17"/>
      <c r="AJ49" s="17"/>
      <c r="AK49" s="17"/>
      <c r="AL49" s="58"/>
      <c r="AM49" s="59">
        <f>SUM(E49:AL49)</f>
        <v>0</v>
      </c>
      <c r="AN49" s="60"/>
      <c r="AO49" s="64"/>
      <c r="AP49" s="64"/>
      <c r="AQ49" s="64"/>
      <c r="AR49" s="64"/>
    </row>
    <row r="50" ht="13.65" customHeight="1">
      <c r="A50" s="17">
        <f>AM50</f>
        <v>0</v>
      </c>
      <c r="B50" s="65">
        <v>43718</v>
      </c>
      <c r="C50" t="s" s="18">
        <v>101</v>
      </c>
      <c r="D50" s="54"/>
      <c r="E50" s="17"/>
      <c r="F50" s="17"/>
      <c r="G50" s="17"/>
      <c r="H50" s="14"/>
      <c r="I50" s="17"/>
      <c r="J50" s="17"/>
      <c r="K50" s="17"/>
      <c r="L50" s="17"/>
      <c r="M50" s="17"/>
      <c r="N50" s="27"/>
      <c r="O50" s="27"/>
      <c r="P50" s="17"/>
      <c r="Q50" s="27"/>
      <c r="R50" s="27">
        <v>-25.21</v>
      </c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>
        <v>25.21</v>
      </c>
      <c r="AF50" s="17"/>
      <c r="AG50" s="17"/>
      <c r="AH50" s="17"/>
      <c r="AI50" s="17"/>
      <c r="AJ50" s="17"/>
      <c r="AK50" s="17"/>
      <c r="AL50" s="58"/>
      <c r="AM50" s="59">
        <f>SUM(E50:AL50)</f>
        <v>0</v>
      </c>
      <c r="AN50" s="60"/>
      <c r="AO50" s="64"/>
      <c r="AP50" s="64"/>
      <c r="AQ50" s="64"/>
      <c r="AR50" s="64"/>
    </row>
    <row r="51" ht="13.65" customHeight="1">
      <c r="A51" s="17">
        <f>AM51</f>
        <v>0</v>
      </c>
      <c r="B51" s="65">
        <v>43718</v>
      </c>
      <c r="C51" t="s" s="8">
        <v>102</v>
      </c>
      <c r="D51" s="54"/>
      <c r="E51" s="17"/>
      <c r="F51" s="17"/>
      <c r="G51" s="17"/>
      <c r="H51" s="17"/>
      <c r="I51" s="17"/>
      <c r="J51" s="17"/>
      <c r="K51" s="17"/>
      <c r="L51" s="17"/>
      <c r="M51" s="17"/>
      <c r="N51" s="27"/>
      <c r="O51" s="27"/>
      <c r="P51" s="17"/>
      <c r="Q51" s="27"/>
      <c r="R51" s="27">
        <v>-94.65000000000001</v>
      </c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>
        <v>94.65000000000001</v>
      </c>
      <c r="AI51" s="17"/>
      <c r="AJ51" s="17"/>
      <c r="AK51" s="17"/>
      <c r="AL51" s="58"/>
      <c r="AM51" s="59">
        <f>SUM(E51:AL51)</f>
        <v>0</v>
      </c>
      <c r="AN51" s="60"/>
      <c r="AO51" s="64"/>
      <c r="AP51" s="64"/>
      <c r="AQ51" s="64"/>
      <c r="AR51" s="64"/>
    </row>
    <row r="52" ht="13.65" customHeight="1">
      <c r="A52" s="17">
        <f>AM52</f>
        <v>0</v>
      </c>
      <c r="B52" s="65">
        <v>43721</v>
      </c>
      <c r="C52" t="s" s="18">
        <v>103</v>
      </c>
      <c r="D52" s="54"/>
      <c r="E52" s="17"/>
      <c r="F52" s="17"/>
      <c r="G52" s="17"/>
      <c r="H52" s="17"/>
      <c r="I52" s="17"/>
      <c r="J52" s="17"/>
      <c r="K52" s="17"/>
      <c r="L52" s="17"/>
      <c r="M52" s="17"/>
      <c r="N52" s="27"/>
      <c r="O52" s="27"/>
      <c r="P52" s="17"/>
      <c r="Q52" s="27"/>
      <c r="R52" s="27">
        <v>-176.96</v>
      </c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>
        <v>176.96</v>
      </c>
      <c r="AI52" s="17"/>
      <c r="AJ52" s="17"/>
      <c r="AK52" s="17"/>
      <c r="AL52" s="58"/>
      <c r="AM52" s="59">
        <f>SUM(E52:AL52)</f>
        <v>0</v>
      </c>
      <c r="AN52" s="60"/>
      <c r="AO52" s="64"/>
      <c r="AP52" s="64"/>
      <c r="AQ52" s="64"/>
      <c r="AR52" s="64"/>
    </row>
    <row r="53" ht="13.65" customHeight="1">
      <c r="A53" s="17">
        <f>AM53</f>
        <v>0</v>
      </c>
      <c r="B53" s="65">
        <v>43721</v>
      </c>
      <c r="C53" t="s" s="18">
        <v>104</v>
      </c>
      <c r="D53" s="54"/>
      <c r="E53" s="17"/>
      <c r="F53" s="17"/>
      <c r="G53" s="17"/>
      <c r="H53" s="17"/>
      <c r="I53" s="17"/>
      <c r="J53" s="17"/>
      <c r="K53" s="17"/>
      <c r="L53" s="17"/>
      <c r="M53" s="17"/>
      <c r="N53" s="27"/>
      <c r="O53" s="27"/>
      <c r="P53" s="17"/>
      <c r="Q53" s="27"/>
      <c r="R53" s="27">
        <v>-32.55</v>
      </c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>
        <v>32.55</v>
      </c>
      <c r="AI53" s="17"/>
      <c r="AJ53" s="17"/>
      <c r="AK53" s="17"/>
      <c r="AL53" s="58"/>
      <c r="AM53" s="59">
        <f>SUM(E53:AL53)</f>
        <v>0</v>
      </c>
      <c r="AN53" s="60"/>
      <c r="AO53" s="64"/>
      <c r="AP53" s="64"/>
      <c r="AQ53" s="64"/>
      <c r="AR53" s="64"/>
    </row>
    <row r="54" ht="13.65" customHeight="1">
      <c r="A54" s="17">
        <f>AM54</f>
        <v>0</v>
      </c>
      <c r="B54" s="65">
        <v>43721</v>
      </c>
      <c r="C54" t="s" s="8">
        <v>85</v>
      </c>
      <c r="D54" s="54"/>
      <c r="E54" s="17"/>
      <c r="F54" s="17"/>
      <c r="G54" s="17"/>
      <c r="H54" s="17"/>
      <c r="I54" s="17"/>
      <c r="J54" s="17"/>
      <c r="K54" s="17"/>
      <c r="L54" s="17"/>
      <c r="M54" s="17"/>
      <c r="N54" s="27"/>
      <c r="O54" s="27">
        <v>-3.35</v>
      </c>
      <c r="P54" s="17"/>
      <c r="Q54" s="27"/>
      <c r="R54" s="2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>
        <v>3.35</v>
      </c>
      <c r="AH54" s="17"/>
      <c r="AI54" s="17"/>
      <c r="AJ54" s="17"/>
      <c r="AK54" s="17"/>
      <c r="AL54" s="58"/>
      <c r="AM54" s="59">
        <f>SUM(E54:AL54)</f>
        <v>0</v>
      </c>
      <c r="AN54" s="60"/>
      <c r="AO54" s="64"/>
      <c r="AP54" s="64"/>
      <c r="AQ54" s="64"/>
      <c r="AR54" s="64"/>
    </row>
    <row r="55" ht="13.65" customHeight="1">
      <c r="A55" s="17">
        <f>AM55</f>
        <v>0</v>
      </c>
      <c r="B55" s="65">
        <v>43721</v>
      </c>
      <c r="C55" t="s" s="18">
        <v>105</v>
      </c>
      <c r="D55" s="54"/>
      <c r="E55" s="17"/>
      <c r="F55" s="17"/>
      <c r="G55" s="17"/>
      <c r="H55" s="27"/>
      <c r="I55" s="17"/>
      <c r="J55" s="17"/>
      <c r="K55" s="17"/>
      <c r="L55" s="17"/>
      <c r="M55" s="17"/>
      <c r="N55" s="27"/>
      <c r="O55" s="27"/>
      <c r="P55" s="17"/>
      <c r="Q55" s="27"/>
      <c r="R55" s="27">
        <v>-12.27</v>
      </c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>
        <v>12.27</v>
      </c>
      <c r="AJ55" s="17"/>
      <c r="AK55" s="17"/>
      <c r="AL55" s="58"/>
      <c r="AM55" s="59">
        <f>SUM(E55:AL55)</f>
        <v>0</v>
      </c>
      <c r="AN55" s="60"/>
      <c r="AO55" s="64"/>
      <c r="AP55" s="64"/>
      <c r="AQ55" s="64"/>
      <c r="AR55" s="64"/>
    </row>
    <row r="56" ht="13.65" customHeight="1">
      <c r="A56" s="17">
        <f>AM56</f>
        <v>0</v>
      </c>
      <c r="B56" s="65">
        <v>43720</v>
      </c>
      <c r="C56" t="s" s="18">
        <v>106</v>
      </c>
      <c r="D56" s="54"/>
      <c r="E56" s="17"/>
      <c r="F56" s="17">
        <v>-42.28</v>
      </c>
      <c r="G56" s="17"/>
      <c r="H56" s="17"/>
      <c r="I56" s="17"/>
      <c r="J56" s="17"/>
      <c r="K56" s="17"/>
      <c r="L56" s="17"/>
      <c r="M56" s="17"/>
      <c r="N56" s="27"/>
      <c r="O56" s="27"/>
      <c r="P56" s="17"/>
      <c r="Q56" s="27"/>
      <c r="R56" s="2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>
        <v>42.28</v>
      </c>
      <c r="AF56" s="17"/>
      <c r="AG56" s="17"/>
      <c r="AH56" s="17"/>
      <c r="AI56" s="17"/>
      <c r="AJ56" s="17"/>
      <c r="AK56" s="17"/>
      <c r="AL56" s="58"/>
      <c r="AM56" s="59">
        <f>SUM(E56:AL56)</f>
        <v>0</v>
      </c>
      <c r="AN56" s="60"/>
      <c r="AO56" s="64"/>
      <c r="AP56" s="64"/>
      <c r="AQ56" s="64"/>
      <c r="AR56" s="64"/>
    </row>
    <row r="57" ht="13.65" customHeight="1">
      <c r="A57" s="17">
        <f>AM57</f>
        <v>0</v>
      </c>
      <c r="B57" s="65">
        <v>43727</v>
      </c>
      <c r="C57" t="s" s="18">
        <v>107</v>
      </c>
      <c r="D57" s="54"/>
      <c r="E57" s="17"/>
      <c r="F57" s="17"/>
      <c r="G57" s="17"/>
      <c r="H57" s="17"/>
      <c r="I57" s="17"/>
      <c r="J57" s="17"/>
      <c r="K57" s="17"/>
      <c r="L57" s="17"/>
      <c r="M57" s="17"/>
      <c r="N57" s="27"/>
      <c r="O57" s="27"/>
      <c r="P57" s="17"/>
      <c r="Q57" s="27"/>
      <c r="R57" s="27">
        <v>-750</v>
      </c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>
        <v>750</v>
      </c>
      <c r="AE57" s="17"/>
      <c r="AF57" s="17"/>
      <c r="AG57" s="17"/>
      <c r="AH57" s="17"/>
      <c r="AI57" s="17"/>
      <c r="AJ57" s="17"/>
      <c r="AK57" s="17"/>
      <c r="AL57" s="58"/>
      <c r="AM57" s="59">
        <f>SUM(E57:AL57)</f>
        <v>0</v>
      </c>
      <c r="AN57" s="60"/>
      <c r="AO57" s="64"/>
      <c r="AP57" s="64"/>
      <c r="AQ57" s="64"/>
      <c r="AR57" s="64"/>
    </row>
    <row r="58" ht="13.65" customHeight="1">
      <c r="A58" s="17">
        <f>AM58</f>
        <v>0</v>
      </c>
      <c r="B58" s="65">
        <v>43722</v>
      </c>
      <c r="C58" t="s" s="8">
        <v>108</v>
      </c>
      <c r="D58" s="54"/>
      <c r="E58" s="17"/>
      <c r="F58" s="17"/>
      <c r="G58" s="17"/>
      <c r="H58" s="17"/>
      <c r="I58" s="17"/>
      <c r="J58" s="17"/>
      <c r="K58" s="17"/>
      <c r="L58" s="17"/>
      <c r="M58" s="17"/>
      <c r="N58" s="27"/>
      <c r="O58" s="27"/>
      <c r="P58" s="17"/>
      <c r="Q58" s="27"/>
      <c r="R58" s="27">
        <v>-180.43</v>
      </c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>
        <v>180.43</v>
      </c>
      <c r="AD58" s="17"/>
      <c r="AE58" s="17"/>
      <c r="AF58" s="17"/>
      <c r="AG58" s="17"/>
      <c r="AH58" s="17"/>
      <c r="AI58" s="17"/>
      <c r="AJ58" s="17"/>
      <c r="AK58" s="17"/>
      <c r="AL58" s="58"/>
      <c r="AM58" s="59">
        <f>SUM(E58:AL58)</f>
        <v>0</v>
      </c>
      <c r="AN58" s="60"/>
      <c r="AO58" s="64"/>
      <c r="AP58" s="64"/>
      <c r="AQ58" s="64"/>
      <c r="AR58" s="64"/>
    </row>
    <row r="59" ht="13.65" customHeight="1">
      <c r="A59" s="17">
        <f>AM59</f>
        <v>0</v>
      </c>
      <c r="B59" s="65">
        <v>43722</v>
      </c>
      <c r="C59" t="s" s="18">
        <v>109</v>
      </c>
      <c r="D59" s="54"/>
      <c r="E59" s="17"/>
      <c r="F59" s="17"/>
      <c r="G59" s="17"/>
      <c r="H59" s="17"/>
      <c r="I59" s="17"/>
      <c r="J59" s="17"/>
      <c r="K59" s="17"/>
      <c r="L59" s="17"/>
      <c r="M59" s="17"/>
      <c r="N59" s="27"/>
      <c r="O59" s="27"/>
      <c r="P59" s="17"/>
      <c r="Q59" s="27"/>
      <c r="R59" s="27">
        <v>-7</v>
      </c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>
        <v>7</v>
      </c>
      <c r="AE59" s="17"/>
      <c r="AF59" s="17"/>
      <c r="AG59" s="17"/>
      <c r="AH59" s="17"/>
      <c r="AI59" s="17"/>
      <c r="AJ59" s="17"/>
      <c r="AK59" s="17"/>
      <c r="AL59" s="58"/>
      <c r="AM59" s="59">
        <f>SUM(E59:AL59)</f>
        <v>0</v>
      </c>
      <c r="AN59" s="60"/>
      <c r="AO59" s="64"/>
      <c r="AP59" s="64"/>
      <c r="AQ59" s="64"/>
      <c r="AR59" s="64"/>
    </row>
    <row r="60" ht="13.65" customHeight="1">
      <c r="A60" s="17">
        <f>AM60</f>
        <v>0</v>
      </c>
      <c r="B60" s="65">
        <v>43722</v>
      </c>
      <c r="C60" t="s" s="18">
        <v>7</v>
      </c>
      <c r="D60" s="54"/>
      <c r="E60" s="17"/>
      <c r="F60" s="17"/>
      <c r="G60" s="17"/>
      <c r="H60" s="17"/>
      <c r="I60" s="17"/>
      <c r="J60" s="17"/>
      <c r="K60" s="17"/>
      <c r="L60" s="17"/>
      <c r="M60" s="17"/>
      <c r="N60" s="27">
        <v>150</v>
      </c>
      <c r="O60" s="27"/>
      <c r="P60" s="17"/>
      <c r="Q60" s="27"/>
      <c r="R60" s="27"/>
      <c r="S60" s="17"/>
      <c r="T60" s="17"/>
      <c r="U60" s="17"/>
      <c r="V60" s="17">
        <v>-150</v>
      </c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58"/>
      <c r="AM60" s="59">
        <f>SUM(E60:AL60)</f>
        <v>0</v>
      </c>
      <c r="AN60" s="60"/>
      <c r="AO60" s="64"/>
      <c r="AP60" s="64"/>
      <c r="AQ60" s="64"/>
      <c r="AR60" s="64"/>
    </row>
    <row r="61" ht="13.65" customHeight="1">
      <c r="A61" s="17">
        <f>AM61</f>
        <v>0</v>
      </c>
      <c r="B61" s="65">
        <v>43721</v>
      </c>
      <c r="C61" t="s" s="8">
        <v>110</v>
      </c>
      <c r="D61" s="54"/>
      <c r="E61" s="17"/>
      <c r="F61" s="17"/>
      <c r="G61" s="17"/>
      <c r="H61" s="17"/>
      <c r="I61" s="17"/>
      <c r="J61" s="17"/>
      <c r="K61" s="17"/>
      <c r="L61" s="17"/>
      <c r="M61" s="17"/>
      <c r="N61" s="27"/>
      <c r="O61" s="27"/>
      <c r="P61" s="17"/>
      <c r="Q61" s="27"/>
      <c r="R61" s="27">
        <v>-28</v>
      </c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>
        <v>28</v>
      </c>
      <c r="AH61" s="17"/>
      <c r="AI61" s="17"/>
      <c r="AJ61" s="17"/>
      <c r="AK61" s="17"/>
      <c r="AL61" s="58"/>
      <c r="AM61" s="59">
        <f>SUM(E61:AL61)</f>
        <v>0</v>
      </c>
      <c r="AN61" s="60"/>
      <c r="AO61" s="64"/>
      <c r="AP61" s="64"/>
      <c r="AQ61" s="64"/>
      <c r="AR61" s="64"/>
    </row>
    <row r="62" ht="13.65" customHeight="1">
      <c r="A62" s="17">
        <f>AM62</f>
        <v>0</v>
      </c>
      <c r="B62" s="65">
        <v>43723</v>
      </c>
      <c r="C62" t="s" s="18">
        <v>111</v>
      </c>
      <c r="D62" s="54"/>
      <c r="E62" s="17"/>
      <c r="F62" s="17"/>
      <c r="G62" s="17"/>
      <c r="H62" s="17"/>
      <c r="I62" s="17"/>
      <c r="J62" s="17"/>
      <c r="K62" s="17"/>
      <c r="L62" s="17"/>
      <c r="M62" s="17"/>
      <c r="N62" s="27"/>
      <c r="O62" s="27">
        <v>-200</v>
      </c>
      <c r="P62" s="17"/>
      <c r="Q62" s="27"/>
      <c r="R62" s="2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>
        <v>200</v>
      </c>
      <c r="AD62" s="17"/>
      <c r="AE62" s="17"/>
      <c r="AF62" s="17"/>
      <c r="AG62" s="17"/>
      <c r="AH62" s="17"/>
      <c r="AI62" s="17"/>
      <c r="AJ62" s="17"/>
      <c r="AK62" s="17"/>
      <c r="AL62" s="58"/>
      <c r="AM62" s="59">
        <f>SUM(E62:AL62)</f>
        <v>0</v>
      </c>
      <c r="AN62" s="60"/>
      <c r="AO62" s="64"/>
      <c r="AP62" s="64"/>
      <c r="AQ62" s="64"/>
      <c r="AR62" s="64"/>
    </row>
    <row r="63" ht="13.65" customHeight="1">
      <c r="A63" s="17">
        <f>AM63</f>
        <v>0</v>
      </c>
      <c r="B63" s="65">
        <v>43725</v>
      </c>
      <c r="C63" t="s" s="18">
        <v>112</v>
      </c>
      <c r="D63" s="54"/>
      <c r="E63" s="17"/>
      <c r="F63" s="17">
        <v>-105</v>
      </c>
      <c r="G63" s="17"/>
      <c r="H63" s="17"/>
      <c r="I63" s="17"/>
      <c r="J63" s="17"/>
      <c r="K63" s="17"/>
      <c r="L63" s="17"/>
      <c r="M63" s="17"/>
      <c r="N63" s="27"/>
      <c r="O63" s="27"/>
      <c r="P63" s="17"/>
      <c r="Q63" s="27"/>
      <c r="R63" s="2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>
        <v>105</v>
      </c>
      <c r="AL63" s="58"/>
      <c r="AM63" s="59">
        <f>SUM(E63:AL63)</f>
        <v>0</v>
      </c>
      <c r="AN63" s="60"/>
      <c r="AO63" s="64"/>
      <c r="AP63" s="64"/>
      <c r="AQ63" s="64"/>
      <c r="AR63" s="64"/>
    </row>
    <row r="64" ht="13.65" customHeight="1">
      <c r="A64" s="17">
        <f>AM64</f>
        <v>0</v>
      </c>
      <c r="B64" s="65">
        <v>43738</v>
      </c>
      <c r="C64" t="s" s="18">
        <v>113</v>
      </c>
      <c r="D64" s="54"/>
      <c r="E64" s="17"/>
      <c r="F64" s="17">
        <v>-78.29000000000001</v>
      </c>
      <c r="G64" s="17"/>
      <c r="H64" s="17"/>
      <c r="I64" s="17"/>
      <c r="J64" s="17"/>
      <c r="K64" s="17"/>
      <c r="L64" s="17"/>
      <c r="M64" s="17"/>
      <c r="N64" s="27"/>
      <c r="O64" s="27"/>
      <c r="P64" s="17"/>
      <c r="Q64" s="27"/>
      <c r="R64" s="2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>
        <v>78.29000000000001</v>
      </c>
      <c r="AI64" s="17"/>
      <c r="AJ64" s="17"/>
      <c r="AK64" s="17"/>
      <c r="AL64" s="58"/>
      <c r="AM64" s="59">
        <f>SUM(E64:AL64)</f>
        <v>0</v>
      </c>
      <c r="AN64" s="60"/>
      <c r="AO64" s="64"/>
      <c r="AP64" s="64"/>
      <c r="AQ64" s="64"/>
      <c r="AR64" s="64"/>
    </row>
    <row r="65" ht="14.15" customHeight="1">
      <c r="A65" s="71"/>
      <c r="B65" s="71"/>
      <c r="C65" s="8"/>
      <c r="D65" s="54"/>
      <c r="E65" s="72"/>
      <c r="F65" s="72"/>
      <c r="G65" s="17"/>
      <c r="H65" s="72"/>
      <c r="I65" s="72"/>
      <c r="J65" s="17"/>
      <c r="K65" s="72"/>
      <c r="L65" s="72"/>
      <c r="M65" s="17"/>
      <c r="N65" s="73"/>
      <c r="O65" s="73"/>
      <c r="P65" s="17"/>
      <c r="Q65" s="27"/>
      <c r="R65" s="27"/>
      <c r="S65" s="17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58"/>
      <c r="AM65" s="74">
        <f>SUM(E65:AL65)</f>
        <v>0</v>
      </c>
      <c r="AN65" s="60"/>
      <c r="AO65" s="64"/>
      <c r="AP65" s="64"/>
      <c r="AQ65" s="64"/>
      <c r="AR65" s="64"/>
    </row>
    <row r="66" ht="13.65" customHeight="1">
      <c r="A66" s="71"/>
      <c r="B66" s="71"/>
      <c r="C66" s="8"/>
      <c r="D66" s="53"/>
      <c r="E66" s="75"/>
      <c r="F66" s="75"/>
      <c r="G66" s="17"/>
      <c r="H66" s="75"/>
      <c r="I66" s="75"/>
      <c r="J66" s="17"/>
      <c r="K66" s="75"/>
      <c r="L66" s="75"/>
      <c r="M66" s="17"/>
      <c r="N66" s="75"/>
      <c r="O66" s="75"/>
      <c r="P66" s="17"/>
      <c r="Q66" s="17"/>
      <c r="R66" s="17"/>
      <c r="S66" s="17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58"/>
      <c r="AM66" s="76"/>
      <c r="AN66" s="60"/>
      <c r="AO66" s="64"/>
      <c r="AP66" s="64"/>
      <c r="AQ66" s="64"/>
      <c r="AR66" s="64"/>
    </row>
    <row r="67" ht="13.65" customHeight="1">
      <c r="A67" s="71"/>
      <c r="B67" s="71"/>
      <c r="C67" t="s" s="18">
        <v>39</v>
      </c>
      <c r="D67" s="53"/>
      <c r="E67" s="72">
        <f>SUM(E6:E65)</f>
        <v>1470</v>
      </c>
      <c r="F67" s="72">
        <f>SUM(F6:F65)</f>
        <v>-273.01</v>
      </c>
      <c r="G67" s="17"/>
      <c r="H67" s="72">
        <f>SUM(H6:H65)</f>
        <v>550</v>
      </c>
      <c r="I67" s="72">
        <f>SUM(I6:I65)</f>
        <v>0</v>
      </c>
      <c r="J67" s="17"/>
      <c r="K67" s="72">
        <f>SUM(K6:K65)</f>
        <v>866.25</v>
      </c>
      <c r="L67" s="72">
        <f>SUM(L6:L65)</f>
        <v>-264.46</v>
      </c>
      <c r="M67" s="17"/>
      <c r="N67" s="72">
        <f>SUM(N6:N65)</f>
        <v>150</v>
      </c>
      <c r="O67" s="72">
        <f>SUM(O6:O65)</f>
        <v>-213.42</v>
      </c>
      <c r="P67" s="17"/>
      <c r="Q67" s="72">
        <f>SUM(Q6:Q65)</f>
        <v>0</v>
      </c>
      <c r="R67" s="72">
        <f>SUM(R6:R65)</f>
        <v>-2144.1</v>
      </c>
      <c r="S67" s="17"/>
      <c r="T67" s="72">
        <f>SUM(T6:T65)</f>
        <v>-2336.25</v>
      </c>
      <c r="U67" s="72">
        <f>SUM(U6:U65)</f>
        <v>-550</v>
      </c>
      <c r="V67" s="72">
        <f>SUM(V6:V65)</f>
        <v>-150</v>
      </c>
      <c r="W67" s="72"/>
      <c r="X67" s="72">
        <f>SUM(X6:X65)</f>
        <v>-111.25</v>
      </c>
      <c r="Y67" s="72">
        <f>SUM(Y6:Y65)</f>
        <v>0</v>
      </c>
      <c r="Z67" s="72">
        <f>SUM(Z6:Z65)</f>
        <v>17.86</v>
      </c>
      <c r="AA67" s="72">
        <f>SUM(AA6:AA65)</f>
        <v>75.27999999999999</v>
      </c>
      <c r="AB67" s="72">
        <f>SUM(AB6:AB65)</f>
        <v>0</v>
      </c>
      <c r="AC67" s="72">
        <f>SUM(AC6:AC65)</f>
        <v>380.43</v>
      </c>
      <c r="AD67" s="72">
        <f>SUM(AD6:AD65)</f>
        <v>757</v>
      </c>
      <c r="AE67" s="72">
        <f>SUM(AE6:AE65)</f>
        <v>575.6899999999999</v>
      </c>
      <c r="AF67" s="72">
        <f>SUM(AF6:AF65)</f>
        <v>25.82</v>
      </c>
      <c r="AG67" s="72">
        <f>SUM(AG6:AG65)</f>
        <v>284.02</v>
      </c>
      <c r="AH67" s="72">
        <f>SUM(AH6:AH65)</f>
        <v>632.2299999999999</v>
      </c>
      <c r="AI67" s="72">
        <f>SUM(AI6:AI65)</f>
        <v>41.66</v>
      </c>
      <c r="AJ67" s="72">
        <f>SUM(AJ6:AJ65)</f>
        <v>0</v>
      </c>
      <c r="AK67" s="72">
        <f>SUM(AK6:AK65)</f>
        <v>105</v>
      </c>
      <c r="AL67" s="58"/>
      <c r="AM67" s="74">
        <f>SUM(AM6:AM65)</f>
        <v>-111.2499999999999</v>
      </c>
      <c r="AN67" s="60"/>
      <c r="AO67" s="64"/>
      <c r="AP67" s="64"/>
      <c r="AQ67" s="64"/>
      <c r="AR67" s="64"/>
    </row>
    <row r="68" ht="13.65" customHeight="1">
      <c r="A68" s="71"/>
      <c r="B68" s="71"/>
      <c r="C68" s="8"/>
      <c r="D68" s="53"/>
      <c r="E68" s="77"/>
      <c r="F68" s="77"/>
      <c r="G68" s="64"/>
      <c r="H68" s="77"/>
      <c r="I68" s="78"/>
      <c r="J68" s="79"/>
      <c r="K68" s="78"/>
      <c r="L68" s="78"/>
      <c r="M68" s="64"/>
      <c r="N68" s="80"/>
      <c r="O68" s="80"/>
      <c r="P68" s="64"/>
      <c r="Q68" s="77"/>
      <c r="R68" s="77"/>
      <c r="S68" s="64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64"/>
      <c r="AM68" s="77"/>
      <c r="AN68" s="64"/>
      <c r="AO68" s="64"/>
      <c r="AP68" s="64"/>
      <c r="AQ68" s="64"/>
      <c r="AR68" s="64"/>
    </row>
    <row r="69" ht="13.65" customHeight="1">
      <c r="A69" s="71"/>
      <c r="B69" s="71"/>
      <c r="C69" t="s" s="18">
        <v>114</v>
      </c>
      <c r="D69" s="53"/>
      <c r="E69" s="81">
        <f>SUM(E67:F67)</f>
        <v>1196.99</v>
      </c>
      <c r="F69" s="64"/>
      <c r="G69" s="64"/>
      <c r="H69" s="81">
        <f>SUM(H67:I67)</f>
        <v>550</v>
      </c>
      <c r="I69" s="64"/>
      <c r="J69" s="64"/>
      <c r="K69" s="81">
        <f>SUM(K67:L67)</f>
        <v>601.79</v>
      </c>
      <c r="L69" s="64"/>
      <c r="M69" s="64"/>
      <c r="N69" s="82"/>
      <c r="O69" s="82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</row>
    <row r="70" ht="13.65" customHeight="1">
      <c r="A70" s="83"/>
      <c r="B70" s="83"/>
      <c r="C70" s="32"/>
      <c r="D70" s="84"/>
      <c r="E70" s="85"/>
      <c r="F70" s="86"/>
      <c r="G70" s="64"/>
      <c r="H70" s="87"/>
      <c r="I70" s="64"/>
      <c r="J70" s="64"/>
      <c r="K70" s="87"/>
      <c r="L70" s="64"/>
      <c r="M70" s="64"/>
      <c r="N70" s="82"/>
      <c r="O70" s="82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</row>
    <row r="71" ht="13.65" customHeight="1">
      <c r="A71" s="88"/>
      <c r="B71" s="89"/>
      <c r="C71" s="22"/>
      <c r="D71" s="90"/>
      <c r="E71" s="77"/>
      <c r="F71" s="91"/>
      <c r="G71" s="92"/>
      <c r="H71" s="64"/>
      <c r="I71" s="64"/>
      <c r="J71" s="64"/>
      <c r="K71" s="64"/>
      <c r="L71" s="64"/>
      <c r="M71" s="64"/>
      <c r="N71" s="82"/>
      <c r="O71" s="82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</row>
    <row r="72" ht="13.65" customHeight="1">
      <c r="A72" s="93"/>
      <c r="B72" s="94"/>
      <c r="C72" t="s" s="95">
        <v>115</v>
      </c>
      <c r="D72" s="53"/>
      <c r="E72" s="96">
        <v>0</v>
      </c>
      <c r="F72" t="s" s="97">
        <v>116</v>
      </c>
      <c r="G72" s="92"/>
      <c r="H72" s="64"/>
      <c r="I72" s="64"/>
      <c r="J72" s="64"/>
      <c r="K72" s="64"/>
      <c r="L72" s="64"/>
      <c r="M72" s="64"/>
      <c r="N72" s="82"/>
      <c r="O72" s="82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</row>
    <row r="73" ht="13.65" customHeight="1">
      <c r="A73" s="93"/>
      <c r="B73" s="94"/>
      <c r="C73" s="25"/>
      <c r="D73" s="53"/>
      <c r="E73" s="79"/>
      <c r="F73" s="98"/>
      <c r="G73" s="92"/>
      <c r="H73" s="64"/>
      <c r="I73" s="64"/>
      <c r="J73" s="64"/>
      <c r="K73" s="64"/>
      <c r="L73" s="64"/>
      <c r="M73" s="64"/>
      <c r="N73" s="82"/>
      <c r="O73" s="82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</row>
    <row r="74" ht="13.65" customHeight="1">
      <c r="A74" s="93"/>
      <c r="B74" s="94"/>
      <c r="C74" t="s" s="95">
        <v>117</v>
      </c>
      <c r="D74" s="53"/>
      <c r="E74" s="79">
        <v>0</v>
      </c>
      <c r="F74" s="98"/>
      <c r="G74" s="92"/>
      <c r="H74" s="64"/>
      <c r="I74" s="64"/>
      <c r="J74" s="64"/>
      <c r="K74" s="64"/>
      <c r="L74" s="64"/>
      <c r="M74" s="64"/>
      <c r="N74" s="82"/>
      <c r="O74" s="82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</row>
    <row r="75" ht="13.65" customHeight="1">
      <c r="A75" s="93"/>
      <c r="B75" s="94"/>
      <c r="C75" s="25"/>
      <c r="D75" s="53"/>
      <c r="E75" s="79">
        <v>0</v>
      </c>
      <c r="F75" s="98"/>
      <c r="G75" s="92"/>
      <c r="H75" s="64"/>
      <c r="I75" s="64"/>
      <c r="J75" s="64"/>
      <c r="K75" s="64"/>
      <c r="L75" s="64"/>
      <c r="M75" s="64"/>
      <c r="N75" s="82"/>
      <c r="O75" s="82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</row>
    <row r="76" ht="13.65" customHeight="1">
      <c r="A76" s="93"/>
      <c r="B76" s="94"/>
      <c r="C76" s="25"/>
      <c r="D76" s="53"/>
      <c r="E76" s="79">
        <v>0</v>
      </c>
      <c r="F76" s="98"/>
      <c r="G76" s="92"/>
      <c r="H76" s="64"/>
      <c r="I76" s="64"/>
      <c r="J76" s="64"/>
      <c r="K76" s="64"/>
      <c r="L76" s="64"/>
      <c r="M76" s="64"/>
      <c r="N76" s="82"/>
      <c r="O76" s="82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</row>
    <row r="77" ht="13.65" customHeight="1">
      <c r="A77" s="93"/>
      <c r="B77" s="94"/>
      <c r="C77" s="25"/>
      <c r="D77" s="53"/>
      <c r="E77" s="79"/>
      <c r="F77" s="98"/>
      <c r="G77" s="92"/>
      <c r="H77" s="64"/>
      <c r="I77" s="64"/>
      <c r="J77" s="64"/>
      <c r="K77" s="64"/>
      <c r="L77" s="64"/>
      <c r="M77" s="64"/>
      <c r="N77" s="82"/>
      <c r="O77" s="82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</row>
    <row r="78" ht="13.5" customHeight="1">
      <c r="A78" s="93"/>
      <c r="B78" s="94"/>
      <c r="C78" t="s" s="95">
        <v>118</v>
      </c>
      <c r="D78" s="53"/>
      <c r="E78" s="79">
        <v>0</v>
      </c>
      <c r="F78" s="98"/>
      <c r="G78" s="92"/>
      <c r="H78" s="64"/>
      <c r="I78" s="64"/>
      <c r="J78" s="64"/>
      <c r="K78" s="64"/>
      <c r="L78" s="64"/>
      <c r="M78" s="64"/>
      <c r="N78" s="82"/>
      <c r="O78" s="82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</row>
    <row r="79" ht="14.15" customHeight="1">
      <c r="A79" s="93"/>
      <c r="B79" s="94"/>
      <c r="C79" s="25"/>
      <c r="D79" s="53"/>
      <c r="E79" s="79">
        <v>0</v>
      </c>
      <c r="F79" s="98"/>
      <c r="G79" s="92"/>
      <c r="H79" s="64"/>
      <c r="I79" s="64"/>
      <c r="J79" s="64"/>
      <c r="K79" s="64"/>
      <c r="L79" s="64"/>
      <c r="M79" s="64"/>
      <c r="N79" s="82"/>
      <c r="O79" s="82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</row>
    <row r="80" ht="13.65" customHeight="1">
      <c r="A80" s="93"/>
      <c r="B80" s="94"/>
      <c r="C80" s="25"/>
      <c r="D80" s="53"/>
      <c r="E80" s="79">
        <v>0</v>
      </c>
      <c r="F80" s="98"/>
      <c r="G80" s="92"/>
      <c r="H80" s="64"/>
      <c r="I80" s="64"/>
      <c r="J80" s="64"/>
      <c r="K80" s="64"/>
      <c r="L80" s="64"/>
      <c r="M80" s="64"/>
      <c r="N80" s="82"/>
      <c r="O80" s="82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</row>
    <row r="81" ht="13.65" customHeight="1">
      <c r="A81" s="93"/>
      <c r="B81" s="94"/>
      <c r="C81" s="25"/>
      <c r="D81" s="53"/>
      <c r="E81" s="99">
        <v>0</v>
      </c>
      <c r="F81" s="98"/>
      <c r="G81" s="92"/>
      <c r="H81" s="64"/>
      <c r="I81" s="64"/>
      <c r="J81" s="64"/>
      <c r="K81" s="64"/>
      <c r="L81" s="64"/>
      <c r="M81" s="64"/>
      <c r="N81" s="82"/>
      <c r="O81" s="82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</row>
    <row r="82" ht="13.65" customHeight="1">
      <c r="A82" s="93"/>
      <c r="B82" s="94"/>
      <c r="C82" s="25"/>
      <c r="D82" s="53"/>
      <c r="E82" s="78"/>
      <c r="F82" s="98"/>
      <c r="G82" s="92"/>
      <c r="H82" s="64"/>
      <c r="I82" s="64"/>
      <c r="J82" s="64"/>
      <c r="K82" s="64"/>
      <c r="L82" s="64"/>
      <c r="M82" s="64"/>
      <c r="N82" s="82"/>
      <c r="O82" s="82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</row>
    <row r="83" ht="13.65" customHeight="1">
      <c r="A83" s="93"/>
      <c r="B83" s="94"/>
      <c r="C83" s="25"/>
      <c r="D83" s="53"/>
      <c r="E83" s="100">
        <f>SUM(E72:E81)</f>
        <v>0</v>
      </c>
      <c r="F83" t="s" s="97">
        <f>F72</f>
        <v>119</v>
      </c>
      <c r="G83" s="92"/>
      <c r="H83" s="64"/>
      <c r="I83" s="64"/>
      <c r="J83" s="64"/>
      <c r="K83" s="64"/>
      <c r="L83" s="64"/>
      <c r="M83" s="64"/>
      <c r="N83" s="82"/>
      <c r="O83" s="82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</row>
    <row r="84" ht="13.65" customHeight="1">
      <c r="A84" s="101"/>
      <c r="B84" s="102"/>
      <c r="C84" s="32"/>
      <c r="D84" s="84"/>
      <c r="E84" s="85"/>
      <c r="F84" s="103"/>
      <c r="G84" s="92"/>
      <c r="H84" s="64"/>
      <c r="I84" s="64"/>
      <c r="J84" s="64"/>
      <c r="K84" s="64"/>
      <c r="L84" s="64"/>
      <c r="M84" s="64"/>
      <c r="N84" s="82"/>
      <c r="O84" s="82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</row>
    <row r="85" ht="13.65" customHeight="1">
      <c r="A85" s="104"/>
      <c r="B85" s="104"/>
      <c r="C85" s="22"/>
      <c r="D85" s="90"/>
      <c r="E85" s="77"/>
      <c r="F85" s="77"/>
      <c r="G85" s="64"/>
      <c r="H85" s="64"/>
      <c r="I85" s="64"/>
      <c r="J85" s="64"/>
      <c r="K85" s="64"/>
      <c r="L85" s="64"/>
      <c r="M85" s="64"/>
      <c r="N85" s="82"/>
      <c r="O85" s="82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</row>
    <row r="86" ht="13.65" customHeight="1">
      <c r="A86" s="71"/>
      <c r="B86" s="71"/>
      <c r="C86" s="8"/>
      <c r="D86" s="53"/>
      <c r="E86" s="64"/>
      <c r="F86" s="64"/>
      <c r="G86" s="64"/>
      <c r="H86" s="64"/>
      <c r="I86" s="64"/>
      <c r="J86" s="64"/>
      <c r="K86" s="64"/>
      <c r="L86" s="64"/>
      <c r="M86" s="64"/>
      <c r="N86" s="82"/>
      <c r="O86" s="82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</row>
    <row r="87" ht="13.65" customHeight="1">
      <c r="A87" s="71"/>
      <c r="B87" s="71"/>
      <c r="C87" s="8"/>
      <c r="D87" s="8"/>
      <c r="E87" s="64"/>
      <c r="F87" s="64"/>
      <c r="G87" s="64"/>
      <c r="H87" s="64"/>
      <c r="I87" s="64"/>
      <c r="J87" s="64"/>
      <c r="K87" s="64"/>
      <c r="L87" s="64"/>
      <c r="M87" s="64"/>
      <c r="N87" s="82"/>
      <c r="O87" s="82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</row>
    <row r="88" ht="13.65" customHeight="1">
      <c r="A88" s="71"/>
      <c r="B88" s="71"/>
      <c r="C88" s="8"/>
      <c r="D88" s="8"/>
      <c r="E88" s="64"/>
      <c r="F88" s="64"/>
      <c r="G88" s="64"/>
      <c r="H88" s="64"/>
      <c r="I88" s="64"/>
      <c r="J88" s="64"/>
      <c r="K88" s="64"/>
      <c r="L88" s="64"/>
      <c r="M88" s="64"/>
      <c r="N88" s="82"/>
      <c r="O88" s="82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</row>
    <row r="89" ht="13.65" customHeight="1">
      <c r="A89" s="71"/>
      <c r="B89" s="71"/>
      <c r="C89" s="8"/>
      <c r="D89" s="8"/>
      <c r="E89" s="64"/>
      <c r="F89" s="64"/>
      <c r="G89" s="64"/>
      <c r="H89" s="64"/>
      <c r="I89" s="64"/>
      <c r="J89" s="64"/>
      <c r="K89" s="64"/>
      <c r="L89" s="64"/>
      <c r="M89" s="64"/>
      <c r="N89" s="82"/>
      <c r="O89" s="82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</row>
  </sheetData>
  <mergeCells count="7">
    <mergeCell ref="T4:V4"/>
    <mergeCell ref="Q4:R4"/>
    <mergeCell ref="D4:F4"/>
    <mergeCell ref="Z4:AJ4"/>
    <mergeCell ref="K4:L4"/>
    <mergeCell ref="H4:I4"/>
    <mergeCell ref="N4:O4"/>
  </mergeCells>
  <conditionalFormatting sqref="A8:A64">
    <cfRule type="cellIs" dxfId="0" priority="1" operator="equal" stopIfTrue="1">
      <formula>0</formula>
    </cfRule>
  </conditionalFormatting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  <legacyDrawing r:id="r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40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3.45" customHeight="1" outlineLevelRow="0" outlineLevelCol="0"/>
  <cols>
    <col min="1" max="1" width="25.4531" style="105" customWidth="1"/>
    <col min="2" max="2" width="38.5" style="105" customWidth="1"/>
    <col min="3" max="3" width="16.3516" style="105" customWidth="1"/>
    <col min="4" max="4" width="16.3516" style="105" customWidth="1"/>
    <col min="5" max="5" width="16.3516" style="105" customWidth="1"/>
    <col min="6" max="256" width="16.3516" style="105" customWidth="1"/>
  </cols>
  <sheetData>
    <row r="1" ht="13.3" customHeight="1">
      <c r="A1" s="106"/>
      <c r="B1" t="s" s="107">
        <v>120</v>
      </c>
      <c r="C1" s="106"/>
      <c r="D1" s="106"/>
      <c r="E1" s="106"/>
    </row>
    <row r="2" ht="26.45" customHeight="1">
      <c r="A2" t="s" s="108">
        <v>9</v>
      </c>
      <c r="B2" s="8"/>
      <c r="C2" s="109"/>
      <c r="D2" s="110"/>
      <c r="E2" s="110"/>
    </row>
    <row r="3" ht="13.3" customHeight="1">
      <c r="A3" t="s" s="111">
        <v>121</v>
      </c>
      <c r="B3" t="s" s="112">
        <v>94</v>
      </c>
      <c r="C3" s="113"/>
      <c r="D3" s="113"/>
      <c r="E3" s="113"/>
    </row>
    <row r="4" ht="13" customHeight="1">
      <c r="A4" s="114"/>
      <c r="B4" t="s" s="115">
        <v>122</v>
      </c>
      <c r="C4" s="113"/>
      <c r="D4" s="113"/>
      <c r="E4" s="113"/>
    </row>
    <row r="5" ht="13" customHeight="1">
      <c r="A5" s="114"/>
      <c r="B5" s="115"/>
      <c r="C5" s="113"/>
      <c r="D5" s="113"/>
      <c r="E5" s="113"/>
    </row>
    <row r="6" ht="13" customHeight="1">
      <c r="A6" s="114"/>
      <c r="B6" t="s" s="115">
        <v>123</v>
      </c>
      <c r="C6" s="113"/>
      <c r="D6" s="113"/>
      <c r="E6" s="113"/>
    </row>
    <row r="7" ht="13" customHeight="1">
      <c r="A7" s="114"/>
      <c r="B7" t="s" s="115">
        <v>124</v>
      </c>
      <c r="C7" s="113"/>
      <c r="D7" s="113"/>
      <c r="E7" s="113"/>
    </row>
    <row r="8" ht="13" customHeight="1">
      <c r="A8" s="114"/>
      <c r="B8" s="115"/>
      <c r="C8" s="113"/>
      <c r="D8" s="113"/>
      <c r="E8" s="113"/>
    </row>
    <row r="9" ht="13" customHeight="1">
      <c r="A9" s="114"/>
      <c r="B9" t="s" s="115">
        <v>125</v>
      </c>
      <c r="C9" s="113"/>
      <c r="D9" s="113"/>
      <c r="E9" s="113"/>
    </row>
    <row r="10" ht="13" customHeight="1">
      <c r="A10" s="114"/>
      <c r="B10" t="s" s="115">
        <v>126</v>
      </c>
      <c r="C10" s="113"/>
      <c r="D10" s="113"/>
      <c r="E10" s="113"/>
    </row>
    <row r="11" ht="13" customHeight="1">
      <c r="A11" s="114"/>
      <c r="B11" s="115"/>
      <c r="C11" s="113"/>
      <c r="D11" s="113"/>
      <c r="E11" s="113"/>
    </row>
    <row r="12" ht="13" customHeight="1">
      <c r="A12" s="114"/>
      <c r="B12" t="s" s="115">
        <v>84</v>
      </c>
      <c r="C12" s="113"/>
      <c r="D12" s="113"/>
      <c r="E12" s="113"/>
    </row>
    <row r="13" ht="13" customHeight="1">
      <c r="A13" s="114"/>
      <c r="B13" s="115"/>
      <c r="C13" s="113"/>
      <c r="D13" s="113"/>
      <c r="E13" s="113"/>
    </row>
    <row r="14" ht="13" customHeight="1">
      <c r="A14" t="s" s="116">
        <v>52</v>
      </c>
      <c r="B14" t="s" s="115">
        <v>127</v>
      </c>
      <c r="C14" s="113"/>
      <c r="D14" s="113"/>
      <c r="E14" s="113"/>
    </row>
    <row r="15" ht="13" customHeight="1">
      <c r="A15" s="114"/>
      <c r="B15" t="s" s="115">
        <v>128</v>
      </c>
      <c r="C15" s="113"/>
      <c r="D15" s="113"/>
      <c r="E15" s="113"/>
    </row>
    <row r="16" ht="13" customHeight="1">
      <c r="A16" s="114"/>
      <c r="B16" s="115"/>
      <c r="C16" s="113"/>
      <c r="D16" s="113"/>
      <c r="E16" s="113"/>
    </row>
    <row r="17" ht="13" customHeight="1">
      <c r="A17" t="s" s="116">
        <v>51</v>
      </c>
      <c r="B17" t="s" s="115">
        <v>129</v>
      </c>
      <c r="C17" s="113"/>
      <c r="D17" s="113"/>
      <c r="E17" s="113"/>
    </row>
    <row r="18" ht="13" customHeight="1">
      <c r="A18" s="114"/>
      <c r="B18" t="s" s="115">
        <v>130</v>
      </c>
      <c r="C18" s="113"/>
      <c r="D18" s="113"/>
      <c r="E18" s="113"/>
    </row>
    <row r="19" ht="13" customHeight="1">
      <c r="A19" s="114"/>
      <c r="B19" s="115"/>
      <c r="C19" s="113"/>
      <c r="D19" s="113"/>
      <c r="E19" s="113"/>
    </row>
    <row r="20" ht="13" customHeight="1">
      <c r="A20" t="s" s="116">
        <v>131</v>
      </c>
      <c r="B20" t="s" s="115">
        <v>108</v>
      </c>
      <c r="C20" s="113"/>
      <c r="D20" s="113"/>
      <c r="E20" s="113"/>
    </row>
    <row r="21" ht="13" customHeight="1">
      <c r="A21" s="114"/>
      <c r="B21" s="115"/>
      <c r="C21" s="113"/>
      <c r="D21" s="113"/>
      <c r="E21" s="113"/>
    </row>
    <row r="22" ht="13" customHeight="1">
      <c r="A22" t="s" s="116">
        <v>132</v>
      </c>
      <c r="B22" t="s" s="115">
        <v>133</v>
      </c>
      <c r="C22" s="113"/>
      <c r="D22" s="113"/>
      <c r="E22" s="113"/>
    </row>
    <row r="23" ht="13" customHeight="1">
      <c r="A23" s="114"/>
      <c r="B23" t="s" s="115">
        <v>134</v>
      </c>
      <c r="C23" s="113"/>
      <c r="D23" s="113"/>
      <c r="E23" s="113"/>
    </row>
    <row r="24" ht="13" customHeight="1">
      <c r="A24" s="114"/>
      <c r="B24" t="s" s="115">
        <v>91</v>
      </c>
      <c r="C24" s="113"/>
      <c r="D24" s="113"/>
      <c r="E24" s="113"/>
    </row>
    <row r="25" ht="13" customHeight="1">
      <c r="A25" s="114"/>
      <c r="B25" t="s" s="115">
        <v>59</v>
      </c>
      <c r="C25" s="113"/>
      <c r="D25" s="113"/>
      <c r="E25" s="113"/>
    </row>
    <row r="26" ht="13" customHeight="1">
      <c r="A26" s="114"/>
      <c r="B26" t="s" s="115">
        <v>102</v>
      </c>
      <c r="C26" s="113"/>
      <c r="D26" s="113"/>
      <c r="E26" s="113"/>
    </row>
    <row r="27" ht="13" customHeight="1">
      <c r="A27" s="114"/>
      <c r="B27" t="s" s="115">
        <v>110</v>
      </c>
      <c r="C27" s="113"/>
      <c r="D27" s="113"/>
      <c r="E27" s="113"/>
    </row>
    <row r="28" ht="13" customHeight="1">
      <c r="A28" s="114"/>
      <c r="B28" t="s" s="115">
        <v>85</v>
      </c>
      <c r="C28" s="113"/>
      <c r="D28" s="113"/>
      <c r="E28" s="113"/>
    </row>
    <row r="29" ht="13" customHeight="1">
      <c r="A29" s="114"/>
      <c r="B29" t="s" s="115">
        <v>135</v>
      </c>
      <c r="C29" s="113"/>
      <c r="D29" s="113"/>
      <c r="E29" s="113"/>
    </row>
    <row r="30" ht="13" customHeight="1">
      <c r="A30" s="114"/>
      <c r="B30" t="s" s="115">
        <v>136</v>
      </c>
      <c r="C30" s="113"/>
      <c r="D30" s="113"/>
      <c r="E30" s="113"/>
    </row>
    <row r="31" ht="13" customHeight="1">
      <c r="A31" s="114"/>
      <c r="B31" t="s" s="115">
        <v>135</v>
      </c>
      <c r="C31" s="113"/>
      <c r="D31" s="113"/>
      <c r="E31" s="113"/>
    </row>
    <row r="32" ht="13" customHeight="1">
      <c r="A32" s="114"/>
      <c r="B32" s="115"/>
      <c r="C32" s="113"/>
      <c r="D32" s="113"/>
      <c r="E32" s="113"/>
    </row>
    <row r="33" ht="13" customHeight="1">
      <c r="A33" t="s" s="117">
        <v>137</v>
      </c>
      <c r="B33" s="115"/>
      <c r="C33" s="113"/>
      <c r="D33" s="113"/>
      <c r="E33" s="113"/>
    </row>
    <row r="34" ht="13" customHeight="1">
      <c r="A34" s="114"/>
      <c r="B34" s="115"/>
      <c r="C34" s="113"/>
      <c r="D34" s="113"/>
      <c r="E34" s="113"/>
    </row>
    <row r="35" ht="13" customHeight="1">
      <c r="A35" t="s" s="116">
        <v>138</v>
      </c>
      <c r="B35" t="s" s="115">
        <v>47</v>
      </c>
      <c r="C35" s="113"/>
      <c r="D35" s="113"/>
      <c r="E35" s="113"/>
    </row>
    <row r="36" ht="13" customHeight="1">
      <c r="A36" s="114"/>
      <c r="B36" s="115"/>
      <c r="C36" s="113"/>
      <c r="D36" s="113"/>
      <c r="E36" s="113"/>
    </row>
    <row r="37" ht="13" customHeight="1">
      <c r="A37" t="s" s="116">
        <v>139</v>
      </c>
      <c r="B37" t="s" s="115">
        <v>7</v>
      </c>
      <c r="C37" s="113"/>
      <c r="D37" s="113"/>
      <c r="E37" s="113"/>
    </row>
    <row r="38" ht="13" customHeight="1">
      <c r="A38" s="116"/>
      <c r="B38" t="s" s="115">
        <v>136</v>
      </c>
      <c r="C38" s="113"/>
      <c r="D38" s="113"/>
      <c r="E38" s="113"/>
    </row>
    <row r="39" ht="13" customHeight="1">
      <c r="A39" s="114"/>
      <c r="B39" s="115"/>
      <c r="C39" s="113"/>
      <c r="D39" s="113"/>
      <c r="E39" s="113"/>
    </row>
    <row r="40" ht="13" customHeight="1">
      <c r="A40" t="s" s="116">
        <v>86</v>
      </c>
      <c r="B40" t="s" s="115">
        <v>86</v>
      </c>
      <c r="C40" s="113"/>
      <c r="D40" s="113"/>
      <c r="E40" s="113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10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3.45" customHeight="1" outlineLevelRow="0" outlineLevelCol="0"/>
  <cols>
    <col min="1" max="1" width="16.3516" style="118" customWidth="1"/>
    <col min="2" max="2" width="16.3516" style="118" customWidth="1"/>
    <col min="3" max="3" width="16.3516" style="118" customWidth="1"/>
    <col min="4" max="4" width="16.3516" style="118" customWidth="1"/>
    <col min="5" max="5" width="16.3516" style="118" customWidth="1"/>
    <col min="6" max="256" width="16.3516" style="118" customWidth="1"/>
  </cols>
  <sheetData>
    <row r="1" ht="13.2" customHeight="1">
      <c r="A1" s="106"/>
      <c r="B1" s="106"/>
      <c r="C1" s="106"/>
      <c r="D1" s="106"/>
      <c r="E1" s="106"/>
    </row>
    <row r="2" ht="13.2" customHeight="1">
      <c r="A2" s="119"/>
      <c r="B2" s="120"/>
      <c r="C2" s="110"/>
      <c r="D2" s="110"/>
      <c r="E2" s="110"/>
    </row>
    <row r="3" ht="13" customHeight="1">
      <c r="A3" s="114"/>
      <c r="B3" s="121"/>
      <c r="C3" s="113"/>
      <c r="D3" s="113"/>
      <c r="E3" s="113"/>
    </row>
    <row r="4" ht="13" customHeight="1">
      <c r="A4" s="114"/>
      <c r="B4" s="121"/>
      <c r="C4" s="113"/>
      <c r="D4" s="113"/>
      <c r="E4" s="113"/>
    </row>
    <row r="5" ht="13" customHeight="1">
      <c r="A5" s="114"/>
      <c r="B5" s="121"/>
      <c r="C5" s="113"/>
      <c r="D5" s="113"/>
      <c r="E5" s="113"/>
    </row>
    <row r="6" ht="13" customHeight="1">
      <c r="A6" s="114"/>
      <c r="B6" s="121"/>
      <c r="C6" s="113"/>
      <c r="D6" s="113"/>
      <c r="E6" s="113"/>
    </row>
    <row r="7" ht="13" customHeight="1">
      <c r="A7" s="114"/>
      <c r="B7" s="121"/>
      <c r="C7" s="113"/>
      <c r="D7" s="113"/>
      <c r="E7" s="113"/>
    </row>
    <row r="8" ht="13" customHeight="1">
      <c r="A8" s="114"/>
      <c r="B8" s="121"/>
      <c r="C8" s="113"/>
      <c r="D8" s="113"/>
      <c r="E8" s="113"/>
    </row>
    <row r="9" ht="13" customHeight="1">
      <c r="A9" s="114"/>
      <c r="B9" s="121"/>
      <c r="C9" s="113"/>
      <c r="D9" s="113"/>
      <c r="E9" s="113"/>
    </row>
    <row r="10" ht="13" customHeight="1">
      <c r="A10" s="114"/>
      <c r="B10" s="121"/>
      <c r="C10" s="113"/>
      <c r="D10" s="113"/>
      <c r="E10" s="113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